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tbagley\OneDrive - Church of God of Prophecy\Documents\1.Current Projects\Stewardship\Website\Budget\"/>
    </mc:Choice>
  </mc:AlternateContent>
  <xr:revisionPtr revIDLastSave="0" documentId="13_ncr:1_{4A4BE8A8-89D6-4821-9A04-73F06BC9A45F}" xr6:coauthVersionLast="47" xr6:coauthVersionMax="47" xr10:uidLastSave="{00000000-0000-0000-0000-000000000000}"/>
  <bookViews>
    <workbookView xWindow="2775" yWindow="1365" windowWidth="22155" windowHeight="13665" tabRatio="888" xr2:uid="{00000000-000D-0000-FFFF-FFFF00000000}"/>
  </bookViews>
  <sheets>
    <sheet name="Monthly Spending Plans" sheetId="31" r:id="rId1"/>
    <sheet name="Spending Guidelines" sheetId="29" r:id="rId2"/>
  </sheets>
  <definedNames>
    <definedName name="pasterange" localSheetId="0">#REF!</definedName>
    <definedName name="pasterange">#REF!</definedName>
    <definedName name="_xlnm.Print_Titles" localSheetId="1">'Spending Guidelines'!$A:$A,'Spending Guidelines'!$1:$1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3" i="29" l="1"/>
  <c r="K32" i="31"/>
  <c r="K5" i="31"/>
  <c r="K8" i="31"/>
  <c r="K18" i="31"/>
  <c r="K21" i="31"/>
  <c r="K27" i="31"/>
  <c r="K42" i="31"/>
  <c r="E5" i="31"/>
  <c r="E32" i="31"/>
  <c r="E27" i="31"/>
  <c r="E21" i="31"/>
  <c r="E8" i="31"/>
  <c r="F8" i="31"/>
  <c r="E18" i="31"/>
  <c r="E42" i="31"/>
  <c r="F12" i="31"/>
  <c r="H42" i="31"/>
  <c r="I42" i="31"/>
  <c r="F42" i="31"/>
  <c r="I40" i="31"/>
  <c r="F40" i="31"/>
  <c r="I39" i="31"/>
  <c r="F39" i="31"/>
  <c r="I38" i="31"/>
  <c r="F38" i="31"/>
  <c r="F37" i="31"/>
  <c r="F36" i="31"/>
  <c r="F35" i="31"/>
  <c r="F34" i="31"/>
  <c r="F33" i="31"/>
  <c r="I32" i="31"/>
  <c r="F32" i="31"/>
  <c r="F31" i="31"/>
  <c r="F30" i="31"/>
  <c r="F29" i="31"/>
  <c r="F28" i="31"/>
  <c r="I27" i="31"/>
  <c r="F27" i="31"/>
  <c r="F26" i="31"/>
  <c r="F25" i="31"/>
  <c r="F24" i="31"/>
  <c r="F23" i="31"/>
  <c r="F22" i="31"/>
  <c r="I21" i="31"/>
  <c r="F21" i="31"/>
  <c r="F20" i="31"/>
  <c r="F19" i="31"/>
  <c r="I18" i="31"/>
  <c r="F18" i="31"/>
  <c r="F17" i="31"/>
  <c r="F16" i="31"/>
  <c r="F15" i="31"/>
  <c r="F14" i="31"/>
  <c r="F13" i="31"/>
  <c r="F11" i="31"/>
  <c r="F10" i="31"/>
  <c r="F9" i="31"/>
  <c r="I8" i="31"/>
  <c r="F7" i="31"/>
  <c r="F6" i="31"/>
  <c r="I5" i="31"/>
  <c r="F5" i="31"/>
  <c r="I4" i="31"/>
  <c r="F4" i="31"/>
  <c r="S26" i="29"/>
  <c r="R26" i="29"/>
  <c r="Q26" i="29"/>
  <c r="P26" i="29"/>
  <c r="O26" i="29"/>
  <c r="N26" i="29"/>
  <c r="M26" i="29"/>
  <c r="L26" i="29"/>
  <c r="K26" i="29"/>
  <c r="J26" i="29"/>
  <c r="I26" i="29"/>
  <c r="H26" i="29"/>
  <c r="G26" i="29"/>
  <c r="F26" i="29"/>
  <c r="E26" i="29"/>
  <c r="D26" i="29"/>
  <c r="C26" i="29"/>
  <c r="B26" i="29"/>
  <c r="O16" i="29"/>
  <c r="P16" i="29"/>
  <c r="Q16" i="29"/>
  <c r="R16" i="29"/>
  <c r="S16" i="29"/>
  <c r="I16" i="29"/>
  <c r="J16" i="29"/>
  <c r="K16" i="29"/>
  <c r="L16" i="29"/>
  <c r="M16" i="29"/>
  <c r="C16" i="29"/>
  <c r="D16" i="29"/>
  <c r="E16" i="29"/>
  <c r="F16" i="29"/>
  <c r="G16" i="29"/>
  <c r="K13" i="29"/>
  <c r="L13" i="29"/>
  <c r="E13" i="29"/>
  <c r="F13" i="29"/>
  <c r="I13" i="29"/>
  <c r="J13" i="29"/>
  <c r="M13" i="29"/>
  <c r="N13" i="29"/>
  <c r="O13" i="29"/>
  <c r="P13" i="29"/>
  <c r="Q13" i="29"/>
  <c r="R13" i="29"/>
  <c r="S13" i="29"/>
  <c r="D13" i="29"/>
  <c r="C13" i="29"/>
  <c r="G13" i="29"/>
  <c r="H13" i="29"/>
</calcChain>
</file>

<file path=xl/sharedStrings.xml><?xml version="1.0" encoding="utf-8"?>
<sst xmlns="http://schemas.openxmlformats.org/spreadsheetml/2006/main" count="74" uniqueCount="53">
  <si>
    <t>Housing</t>
  </si>
  <si>
    <t>Taxes</t>
  </si>
  <si>
    <t>Savings</t>
  </si>
  <si>
    <t>Food</t>
  </si>
  <si>
    <t>Clothing</t>
  </si>
  <si>
    <t>Other</t>
  </si>
  <si>
    <t>Gas</t>
  </si>
  <si>
    <t>Water</t>
  </si>
  <si>
    <t>Miscellaneous</t>
  </si>
  <si>
    <t>Transportation</t>
  </si>
  <si>
    <t>Giving</t>
  </si>
  <si>
    <t>Gifts</t>
  </si>
  <si>
    <t>House/Rental Insurance</t>
  </si>
  <si>
    <t>Maintenance &amp; Repairs</t>
  </si>
  <si>
    <t>Car Payment</t>
  </si>
  <si>
    <t>Car Insurance</t>
  </si>
  <si>
    <t>License/Registration</t>
  </si>
  <si>
    <t>Hair Care</t>
  </si>
  <si>
    <t>Groceries</t>
  </si>
  <si>
    <t>Restaurants</t>
  </si>
  <si>
    <t>Mortgage/Rent</t>
  </si>
  <si>
    <t>Personal</t>
  </si>
  <si>
    <t>Health/Life/Disability Premiums</t>
  </si>
  <si>
    <t>Health Out-of-Pocket Expenses</t>
  </si>
  <si>
    <t>Recreation</t>
  </si>
  <si>
    <t>His</t>
  </si>
  <si>
    <t>Hers</t>
  </si>
  <si>
    <t>Vacation</t>
  </si>
  <si>
    <t>Entertainment</t>
  </si>
  <si>
    <t>Guideline %</t>
  </si>
  <si>
    <t>Guideline Amount</t>
  </si>
  <si>
    <t>Budget Amount</t>
  </si>
  <si>
    <t>Categories</t>
  </si>
  <si>
    <t>Actual From Register</t>
  </si>
  <si>
    <t>Family of Four</t>
  </si>
  <si>
    <t>Family of Six</t>
  </si>
  <si>
    <t>Married Couple</t>
  </si>
  <si>
    <t>Child Exp</t>
  </si>
  <si>
    <t>Total</t>
  </si>
  <si>
    <t>Category</t>
  </si>
  <si>
    <t>Net Income</t>
  </si>
  <si>
    <t>Net Income - Expenses</t>
  </si>
  <si>
    <t>% of Net Income</t>
  </si>
  <si>
    <r>
      <t>Giving</t>
    </r>
    <r>
      <rPr>
        <sz val="9"/>
        <color rgb="FF333333"/>
        <rFont val="Tahoma"/>
        <family val="2"/>
      </rPr>
      <t xml:space="preserve"> (Tithe, Offerings)</t>
    </r>
  </si>
  <si>
    <r>
      <t>Child Exp</t>
    </r>
    <r>
      <rPr>
        <sz val="10"/>
        <color rgb="FF333333"/>
        <rFont val="Tahoma"/>
        <family val="2"/>
      </rPr>
      <t xml:space="preserve"> </t>
    </r>
    <r>
      <rPr>
        <sz val="9"/>
        <color rgb="FF333333"/>
        <rFont val="Tahoma"/>
        <family val="2"/>
      </rPr>
      <t>(Tuition, Lessons, Day Care)</t>
    </r>
  </si>
  <si>
    <r>
      <t>Debt</t>
    </r>
    <r>
      <rPr>
        <sz val="9"/>
        <color rgb="FF333333"/>
        <rFont val="Tahoma"/>
        <family val="2"/>
      </rPr>
      <t xml:space="preserve"> (Credit Card, Student Loans, etc.)</t>
    </r>
  </si>
  <si>
    <t>Cell Phone</t>
  </si>
  <si>
    <t>Internet/TV Service/Landline</t>
  </si>
  <si>
    <t>Electricity</t>
  </si>
  <si>
    <t>Creating Your Budget</t>
  </si>
  <si>
    <t>Single Parent</t>
  </si>
  <si>
    <t>Single w/o Roommate</t>
  </si>
  <si>
    <t>Single w/Roommate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</si>
</sst>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$&quot;#,##0.00"/>
    <numFmt numFmtId="165" formatCode="&quot;$&quot;#,##0"/>
    <numFmt numFmtId="166" formatCode="0.0%"/>
  </numFmts>
  <fonts count="2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Tahoma"/>
      <family val="2"/>
    </font>
    <font>
      <b/>
      <i/>
      <sz val="22"/>
      <name val="Tahoma"/>
      <family val="2"/>
    </font>
    <font>
      <b/>
      <sz val="14"/>
      <color theme="0"/>
      <name val="Tahoma"/>
      <family val="2"/>
    </font>
    <font>
      <b/>
      <i/>
      <sz val="18"/>
      <name val="Tahoma"/>
      <family val="2"/>
    </font>
    <font>
      <b/>
      <sz val="11"/>
      <color theme="0"/>
      <name val="Tahoma"/>
      <family val="2"/>
    </font>
    <font>
      <i/>
      <sz val="18"/>
      <name val="Tahoma"/>
      <family val="2"/>
    </font>
    <font>
      <b/>
      <sz val="10"/>
      <color rgb="FF333333"/>
      <name val="Tahoma"/>
      <family val="2"/>
    </font>
    <font>
      <sz val="10"/>
      <color rgb="FF333333"/>
      <name val="Tahoma"/>
      <family val="2"/>
    </font>
    <font>
      <sz val="11"/>
      <color rgb="FF333333"/>
      <name val="Tahoma"/>
      <family val="2"/>
    </font>
    <font>
      <sz val="9"/>
      <color rgb="FF333333"/>
      <name val="Tahoma"/>
      <family val="2"/>
    </font>
    <font>
      <i/>
      <sz val="11"/>
      <color rgb="FF333333"/>
      <name val="Tahoma"/>
      <family val="2"/>
    </font>
    <font>
      <sz val="11"/>
      <color rgb="FF746E65"/>
      <name val="Tahoma"/>
      <family val="2"/>
    </font>
    <font>
      <i/>
      <sz val="8"/>
      <color rgb="FF746E65"/>
      <name val="Tahoma"/>
      <family val="2"/>
    </font>
    <font>
      <vertAlign val="superscript"/>
      <sz val="10"/>
      <color rgb="FF333333"/>
      <name val="Tahoma"/>
      <family val="2"/>
    </font>
    <font>
      <sz val="11"/>
      <name val="Tahoma"/>
      <family val="2"/>
    </font>
    <font>
      <sz val="8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38"/>
      <name val="Tahoma Bold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38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F6F6F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Down">
        <fgColor rgb="FFF6F6F8"/>
        <bgColor theme="0" tint="-0.249977111117893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rgb="FFF6F6F8"/>
      </left>
      <right style="thin">
        <color rgb="FFF6F6F8"/>
      </right>
      <top/>
      <bottom style="thin">
        <color rgb="FFF6F6F8"/>
      </bottom>
      <diagonal/>
    </border>
    <border>
      <left style="thin">
        <color rgb="FFF6F6F8"/>
      </left>
      <right style="thin">
        <color rgb="FFF6F6F8"/>
      </right>
      <top style="thin">
        <color rgb="FFF6F6F8"/>
      </top>
      <bottom style="thin">
        <color rgb="FFF6F6F8"/>
      </bottom>
      <diagonal/>
    </border>
    <border>
      <left style="thin">
        <color rgb="FFF6F6F8"/>
      </left>
      <right/>
      <top style="thin">
        <color rgb="FFF6F6F8"/>
      </top>
      <bottom style="thin">
        <color rgb="FFF6F6F8"/>
      </bottom>
      <diagonal/>
    </border>
    <border>
      <left/>
      <right style="thin">
        <color rgb="FFF6F6F8"/>
      </right>
      <top style="thin">
        <color rgb="FFF6F6F8"/>
      </top>
      <bottom style="thin">
        <color rgb="FFF6F6F8"/>
      </bottom>
      <diagonal/>
    </border>
    <border>
      <left style="thin">
        <color rgb="FFF6F6F8"/>
      </left>
      <right style="hair">
        <color theme="0" tint="-0.24994659260841701"/>
      </right>
      <top style="thin">
        <color rgb="FFF6F6F8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rgb="FFF6F6F8"/>
      </right>
      <top style="thin">
        <color rgb="FFF6F6F8"/>
      </top>
      <bottom style="hair">
        <color theme="0" tint="-0.24994659260841701"/>
      </bottom>
      <diagonal/>
    </border>
    <border>
      <left style="thin">
        <color rgb="FFF6F6F8"/>
      </left>
      <right style="thin">
        <color rgb="FFF6F6F8"/>
      </right>
      <top style="thin">
        <color rgb="FFF6F6F8"/>
      </top>
      <bottom style="hair">
        <color theme="0" tint="-0.24994659260841701"/>
      </bottom>
      <diagonal/>
    </border>
    <border>
      <left style="thin">
        <color rgb="FFF6F6F8"/>
      </left>
      <right style="hair">
        <color theme="0" tint="-0.24994659260841701"/>
      </right>
      <top style="hair">
        <color theme="0" tint="-0.24994659260841701"/>
      </top>
      <bottom style="thin">
        <color rgb="FFF6F6F8"/>
      </bottom>
      <diagonal/>
    </border>
    <border>
      <left style="hair">
        <color theme="0" tint="-0.24994659260841701"/>
      </left>
      <right style="thin">
        <color rgb="FFF6F6F8"/>
      </right>
      <top style="hair">
        <color theme="0" tint="-0.24994659260841701"/>
      </top>
      <bottom style="thin">
        <color rgb="FFF6F6F8"/>
      </bottom>
      <diagonal/>
    </border>
    <border>
      <left style="thin">
        <color rgb="FFF6F6F8"/>
      </left>
      <right style="thin">
        <color rgb="FFF6F6F8"/>
      </right>
      <top style="hair">
        <color theme="0" tint="-0.24994659260841701"/>
      </top>
      <bottom style="thin">
        <color rgb="FFF6F6F8"/>
      </bottom>
      <diagonal/>
    </border>
    <border>
      <left style="thin">
        <color rgb="FFF6F6F8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rgb="FFF6F6F8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rgb="FFF6F6F8"/>
      </left>
      <right style="thin">
        <color rgb="FFF6F6F8"/>
      </right>
      <top style="hair">
        <color theme="0" tint="-0.24994659260841701"/>
      </top>
      <bottom style="hair">
        <color theme="0" tint="-0.24994659260841701"/>
      </bottom>
      <diagonal/>
    </border>
  </borders>
  <cellStyleXfs count="8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04">
    <xf numFmtId="0" fontId="0" fillId="0" borderId="0" xfId="0"/>
    <xf numFmtId="10" fontId="2" fillId="0" borderId="0" xfId="0" applyNumberFormat="1" applyFont="1"/>
    <xf numFmtId="10" fontId="0" fillId="0" borderId="0" xfId="0" applyNumberFormat="1"/>
    <xf numFmtId="10" fontId="0" fillId="0" borderId="0" xfId="1" applyNumberFormat="1" applyFont="1" applyAlignment="1">
      <alignment horizontal="center"/>
    </xf>
    <xf numFmtId="10" fontId="3" fillId="0" borderId="0" xfId="0" applyNumberFormat="1" applyFont="1"/>
    <xf numFmtId="165" fontId="3" fillId="0" borderId="0" xfId="0" applyNumberFormat="1" applyFont="1"/>
    <xf numFmtId="9" fontId="3" fillId="0" borderId="0" xfId="1" applyFont="1" applyAlignment="1">
      <alignment horizontal="center"/>
    </xf>
    <xf numFmtId="9" fontId="3" fillId="0" borderId="0" xfId="0" applyNumberFormat="1" applyFont="1"/>
    <xf numFmtId="10" fontId="3" fillId="0" borderId="0" xfId="1" applyNumberFormat="1" applyFont="1" applyAlignment="1">
      <alignment horizontal="center"/>
    </xf>
    <xf numFmtId="10" fontId="3" fillId="0" borderId="0" xfId="0" applyNumberFormat="1" applyFont="1" applyAlignment="1">
      <alignment vertical="center"/>
    </xf>
    <xf numFmtId="43" fontId="0" fillId="0" borderId="0" xfId="2" applyFont="1"/>
    <xf numFmtId="43" fontId="3" fillId="0" borderId="0" xfId="2" applyFont="1"/>
    <xf numFmtId="0" fontId="7" fillId="2" borderId="0" xfId="59" applyFont="1" applyFill="1"/>
    <xf numFmtId="165" fontId="7" fillId="2" borderId="0" xfId="59" applyNumberFormat="1" applyFont="1" applyFill="1" applyAlignment="1">
      <alignment horizontal="right"/>
    </xf>
    <xf numFmtId="164" fontId="7" fillId="2" borderId="0" xfId="59" applyNumberFormat="1" applyFont="1" applyFill="1" applyAlignment="1">
      <alignment horizontal="right"/>
    </xf>
    <xf numFmtId="9" fontId="7" fillId="2" borderId="0" xfId="60" applyFont="1" applyFill="1" applyAlignment="1">
      <alignment horizontal="center"/>
    </xf>
    <xf numFmtId="0" fontId="8" fillId="2" borderId="0" xfId="59" applyFont="1" applyFill="1" applyAlignment="1">
      <alignment vertical="center"/>
    </xf>
    <xf numFmtId="165" fontId="7" fillId="2" borderId="0" xfId="59" applyNumberFormat="1" applyFont="1" applyFill="1" applyAlignment="1">
      <alignment horizontal="center"/>
    </xf>
    <xf numFmtId="0" fontId="10" fillId="2" borderId="0" xfId="59" applyFont="1" applyFill="1" applyAlignment="1">
      <alignment vertical="center" wrapText="1"/>
    </xf>
    <xf numFmtId="0" fontId="12" fillId="2" borderId="0" xfId="59" applyFont="1" applyFill="1" applyAlignment="1">
      <alignment vertical="center" wrapText="1"/>
    </xf>
    <xf numFmtId="0" fontId="13" fillId="3" borderId="13" xfId="59" applyFont="1" applyFill="1" applyBorder="1" applyAlignment="1">
      <alignment vertical="center"/>
    </xf>
    <xf numFmtId="0" fontId="7" fillId="2" borderId="14" xfId="59" applyFont="1" applyFill="1" applyBorder="1" applyAlignment="1">
      <alignment vertical="center"/>
    </xf>
    <xf numFmtId="0" fontId="15" fillId="2" borderId="13" xfId="59" applyFont="1" applyFill="1" applyBorder="1" applyAlignment="1">
      <alignment vertical="center"/>
    </xf>
    <xf numFmtId="0" fontId="15" fillId="2" borderId="14" xfId="59" applyFont="1" applyFill="1" applyBorder="1" applyAlignment="1">
      <alignment vertical="center"/>
    </xf>
    <xf numFmtId="0" fontId="7" fillId="2" borderId="0" xfId="59" applyFont="1" applyFill="1" applyAlignment="1">
      <alignment vertical="center"/>
    </xf>
    <xf numFmtId="0" fontId="13" fillId="3" borderId="14" xfId="59" applyFont="1" applyFill="1" applyBorder="1" applyAlignment="1">
      <alignment vertical="center"/>
    </xf>
    <xf numFmtId="0" fontId="14" fillId="3" borderId="14" xfId="59" applyFont="1" applyFill="1" applyBorder="1" applyAlignment="1">
      <alignment vertical="center"/>
    </xf>
    <xf numFmtId="4" fontId="15" fillId="3" borderId="14" xfId="59" applyNumberFormat="1" applyFont="1" applyFill="1" applyBorder="1" applyAlignment="1" applyProtection="1">
      <alignment vertical="center"/>
      <protection locked="0"/>
    </xf>
    <xf numFmtId="166" fontId="17" fillId="3" borderId="14" xfId="60" applyNumberFormat="1" applyFont="1" applyFill="1" applyBorder="1" applyAlignment="1" applyProtection="1">
      <alignment horizontal="center" vertical="center"/>
    </xf>
    <xf numFmtId="9" fontId="15" fillId="3" borderId="14" xfId="60" applyFont="1" applyFill="1" applyBorder="1" applyAlignment="1" applyProtection="1">
      <alignment horizontal="center" vertical="center"/>
      <protection locked="0"/>
    </xf>
    <xf numFmtId="165" fontId="15" fillId="3" borderId="14" xfId="59" applyNumberFormat="1" applyFont="1" applyFill="1" applyBorder="1" applyAlignment="1">
      <alignment vertical="center"/>
    </xf>
    <xf numFmtId="4" fontId="15" fillId="3" borderId="14" xfId="59" applyNumberFormat="1" applyFont="1" applyFill="1" applyBorder="1" applyAlignment="1">
      <alignment vertical="center"/>
    </xf>
    <xf numFmtId="0" fontId="14" fillId="4" borderId="15" xfId="59" applyFont="1" applyFill="1" applyBorder="1" applyAlignment="1">
      <alignment vertical="center"/>
    </xf>
    <xf numFmtId="0" fontId="14" fillId="4" borderId="16" xfId="59" applyFont="1" applyFill="1" applyBorder="1" applyAlignment="1">
      <alignment vertical="center"/>
    </xf>
    <xf numFmtId="4" fontId="18" fillId="5" borderId="17" xfId="59" applyNumberFormat="1" applyFont="1" applyFill="1" applyBorder="1" applyAlignment="1" applyProtection="1">
      <alignment horizontal="right" vertical="center"/>
      <protection locked="0"/>
    </xf>
    <xf numFmtId="166" fontId="19" fillId="5" borderId="18" xfId="60" applyNumberFormat="1" applyFont="1" applyFill="1" applyBorder="1" applyAlignment="1" applyProtection="1">
      <alignment horizontal="center" vertical="center"/>
    </xf>
    <xf numFmtId="0" fontId="18" fillId="2" borderId="14" xfId="59" applyFont="1" applyFill="1" applyBorder="1" applyAlignment="1">
      <alignment vertical="center"/>
    </xf>
    <xf numFmtId="166" fontId="19" fillId="5" borderId="17" xfId="60" applyNumberFormat="1" applyFont="1" applyFill="1" applyBorder="1" applyAlignment="1" applyProtection="1">
      <alignment horizontal="center" vertical="center"/>
    </xf>
    <xf numFmtId="165" fontId="18" fillId="5" borderId="18" xfId="59" applyNumberFormat="1" applyFont="1" applyFill="1" applyBorder="1" applyAlignment="1">
      <alignment horizontal="right" vertical="center"/>
    </xf>
    <xf numFmtId="4" fontId="18" fillId="5" borderId="19" xfId="59" applyNumberFormat="1" applyFont="1" applyFill="1" applyBorder="1" applyAlignment="1" applyProtection="1">
      <alignment horizontal="right" vertical="center"/>
      <protection locked="0"/>
    </xf>
    <xf numFmtId="0" fontId="20" fillId="4" borderId="15" xfId="59" applyFont="1" applyFill="1" applyBorder="1" applyAlignment="1">
      <alignment vertical="center"/>
    </xf>
    <xf numFmtId="4" fontId="18" fillId="5" borderId="20" xfId="59" applyNumberFormat="1" applyFont="1" applyFill="1" applyBorder="1" applyAlignment="1" applyProtection="1">
      <alignment horizontal="right" vertical="center"/>
      <protection locked="0"/>
    </xf>
    <xf numFmtId="166" fontId="19" fillId="5" borderId="21" xfId="60" applyNumberFormat="1" applyFont="1" applyFill="1" applyBorder="1" applyAlignment="1" applyProtection="1">
      <alignment horizontal="center" vertical="center"/>
    </xf>
    <xf numFmtId="166" fontId="19" fillId="5" borderId="20" xfId="60" applyNumberFormat="1" applyFont="1" applyFill="1" applyBorder="1" applyAlignment="1" applyProtection="1">
      <alignment horizontal="center" vertical="center"/>
    </xf>
    <xf numFmtId="165" fontId="18" fillId="5" borderId="21" xfId="59" applyNumberFormat="1" applyFont="1" applyFill="1" applyBorder="1" applyAlignment="1">
      <alignment horizontal="right" vertical="center"/>
    </xf>
    <xf numFmtId="4" fontId="18" fillId="5" borderId="22" xfId="59" applyNumberFormat="1" applyFont="1" applyFill="1" applyBorder="1" applyAlignment="1" applyProtection="1">
      <alignment horizontal="right" vertical="center"/>
      <protection locked="0"/>
    </xf>
    <xf numFmtId="4" fontId="18" fillId="5" borderId="23" xfId="59" applyNumberFormat="1" applyFont="1" applyFill="1" applyBorder="1" applyAlignment="1" applyProtection="1">
      <alignment horizontal="right" vertical="center"/>
      <protection locked="0"/>
    </xf>
    <xf numFmtId="166" fontId="19" fillId="5" borderId="24" xfId="60" applyNumberFormat="1" applyFont="1" applyFill="1" applyBorder="1" applyAlignment="1" applyProtection="1">
      <alignment horizontal="center" vertical="center"/>
    </xf>
    <xf numFmtId="166" fontId="19" fillId="5" borderId="23" xfId="60" applyNumberFormat="1" applyFont="1" applyFill="1" applyBorder="1" applyAlignment="1" applyProtection="1">
      <alignment horizontal="center" vertical="center"/>
    </xf>
    <xf numFmtId="165" fontId="18" fillId="5" borderId="24" xfId="59" applyNumberFormat="1" applyFont="1" applyFill="1" applyBorder="1" applyAlignment="1">
      <alignment horizontal="right" vertical="center"/>
    </xf>
    <xf numFmtId="4" fontId="18" fillId="5" borderId="25" xfId="59" applyNumberFormat="1" applyFont="1" applyFill="1" applyBorder="1" applyAlignment="1" applyProtection="1">
      <alignment horizontal="right" vertical="center"/>
      <protection locked="0"/>
    </xf>
    <xf numFmtId="0" fontId="7" fillId="2" borderId="14" xfId="59" applyFont="1" applyFill="1" applyBorder="1"/>
    <xf numFmtId="0" fontId="18" fillId="2" borderId="14" xfId="59" applyFont="1" applyFill="1" applyBorder="1"/>
    <xf numFmtId="0" fontId="14" fillId="3" borderId="14" xfId="59" applyFont="1" applyFill="1" applyBorder="1"/>
    <xf numFmtId="4" fontId="18" fillId="5" borderId="14" xfId="59" applyNumberFormat="1" applyFont="1" applyFill="1" applyBorder="1" applyAlignment="1" applyProtection="1">
      <alignment horizontal="right" vertical="center"/>
      <protection locked="0"/>
    </xf>
    <xf numFmtId="4" fontId="21" fillId="2" borderId="14" xfId="59" applyNumberFormat="1" applyFont="1" applyFill="1" applyBorder="1" applyAlignment="1">
      <alignment horizontal="right"/>
    </xf>
    <xf numFmtId="4" fontId="15" fillId="2" borderId="14" xfId="59" applyNumberFormat="1" applyFont="1" applyFill="1" applyBorder="1" applyAlignment="1">
      <alignment horizontal="right"/>
    </xf>
    <xf numFmtId="166" fontId="17" fillId="2" borderId="14" xfId="60" applyNumberFormat="1" applyFont="1" applyFill="1" applyBorder="1" applyAlignment="1">
      <alignment horizontal="center"/>
    </xf>
    <xf numFmtId="0" fontId="15" fillId="2" borderId="14" xfId="59" applyFont="1" applyFill="1" applyBorder="1"/>
    <xf numFmtId="9" fontId="15" fillId="2" borderId="14" xfId="60" applyFont="1" applyFill="1" applyBorder="1" applyAlignment="1">
      <alignment horizontal="center"/>
    </xf>
    <xf numFmtId="165" fontId="15" fillId="2" borderId="14" xfId="59" applyNumberFormat="1" applyFont="1" applyFill="1" applyBorder="1" applyAlignment="1">
      <alignment horizontal="right"/>
    </xf>
    <xf numFmtId="0" fontId="14" fillId="6" borderId="13" xfId="59" applyFont="1" applyFill="1" applyBorder="1" applyAlignment="1">
      <alignment vertical="center"/>
    </xf>
    <xf numFmtId="9" fontId="3" fillId="7" borderId="2" xfId="0" applyNumberFormat="1" applyFont="1" applyFill="1" applyBorder="1" applyAlignment="1">
      <alignment vertical="center"/>
    </xf>
    <xf numFmtId="9" fontId="3" fillId="7" borderId="9" xfId="1" applyFont="1" applyFill="1" applyBorder="1" applyAlignment="1">
      <alignment horizontal="center" vertical="center"/>
    </xf>
    <xf numFmtId="9" fontId="3" fillId="7" borderId="10" xfId="1" applyFont="1" applyFill="1" applyBorder="1" applyAlignment="1">
      <alignment horizontal="center" vertical="center"/>
    </xf>
    <xf numFmtId="9" fontId="3" fillId="7" borderId="11" xfId="1" applyFont="1" applyFill="1" applyBorder="1" applyAlignment="1">
      <alignment horizontal="center" vertical="center"/>
    </xf>
    <xf numFmtId="9" fontId="3" fillId="7" borderId="2" xfId="1" applyFont="1" applyFill="1" applyBorder="1" applyAlignment="1">
      <alignment horizontal="center" vertical="center"/>
    </xf>
    <xf numFmtId="9" fontId="3" fillId="7" borderId="0" xfId="1" applyFont="1" applyFill="1" applyBorder="1" applyAlignment="1">
      <alignment horizontal="center" vertical="center"/>
    </xf>
    <xf numFmtId="9" fontId="3" fillId="7" borderId="3" xfId="1" applyFont="1" applyFill="1" applyBorder="1" applyAlignment="1">
      <alignment horizontal="center" vertical="center"/>
    </xf>
    <xf numFmtId="9" fontId="3" fillId="7" borderId="2" xfId="0" applyNumberFormat="1" applyFont="1" applyFill="1" applyBorder="1" applyAlignment="1">
      <alignment horizontal="left" vertical="center"/>
    </xf>
    <xf numFmtId="9" fontId="4" fillId="7" borderId="2" xfId="1" applyFont="1" applyFill="1" applyBorder="1" applyAlignment="1">
      <alignment horizontal="center" vertical="center"/>
    </xf>
    <xf numFmtId="9" fontId="4" fillId="7" borderId="0" xfId="1" applyFont="1" applyFill="1" applyBorder="1" applyAlignment="1">
      <alignment horizontal="center" vertical="center"/>
    </xf>
    <xf numFmtId="9" fontId="4" fillId="7" borderId="3" xfId="1" applyFont="1" applyFill="1" applyBorder="1" applyAlignment="1">
      <alignment horizontal="center" vertical="center"/>
    </xf>
    <xf numFmtId="9" fontId="3" fillId="7" borderId="6" xfId="0" applyNumberFormat="1" applyFont="1" applyFill="1" applyBorder="1" applyAlignment="1">
      <alignment vertical="center"/>
    </xf>
    <xf numFmtId="9" fontId="3" fillId="7" borderId="6" xfId="1" applyFont="1" applyFill="1" applyBorder="1" applyAlignment="1">
      <alignment horizontal="center" vertical="center"/>
    </xf>
    <xf numFmtId="9" fontId="3" fillId="7" borderId="7" xfId="1" applyFont="1" applyFill="1" applyBorder="1" applyAlignment="1">
      <alignment horizontal="center" vertical="center"/>
    </xf>
    <xf numFmtId="9" fontId="3" fillId="7" borderId="8" xfId="1" applyFont="1" applyFill="1" applyBorder="1" applyAlignment="1">
      <alignment horizontal="center" vertical="center"/>
    </xf>
    <xf numFmtId="9" fontId="3" fillId="7" borderId="1" xfId="0" applyNumberFormat="1" applyFont="1" applyFill="1" applyBorder="1" applyAlignment="1">
      <alignment vertical="center"/>
    </xf>
    <xf numFmtId="9" fontId="3" fillId="7" borderId="1" xfId="0" applyNumberFormat="1" applyFont="1" applyFill="1" applyBorder="1" applyAlignment="1">
      <alignment horizontal="left" vertical="center"/>
    </xf>
    <xf numFmtId="9" fontId="3" fillId="7" borderId="5" xfId="0" applyNumberFormat="1" applyFont="1" applyFill="1" applyBorder="1" applyAlignment="1">
      <alignment vertical="center"/>
    </xf>
    <xf numFmtId="165" fontId="7" fillId="8" borderId="0" xfId="59" applyNumberFormat="1" applyFont="1" applyFill="1" applyAlignment="1">
      <alignment horizontal="center"/>
    </xf>
    <xf numFmtId="10" fontId="27" fillId="8" borderId="0" xfId="0" applyNumberFormat="1" applyFont="1" applyFill="1" applyAlignment="1">
      <alignment horizontal="center" wrapText="1"/>
    </xf>
    <xf numFmtId="165" fontId="25" fillId="8" borderId="0" xfId="59" applyNumberFormat="1" applyFont="1" applyFill="1" applyAlignment="1">
      <alignment horizontal="center" vertical="center" wrapText="1"/>
    </xf>
    <xf numFmtId="0" fontId="13" fillId="3" borderId="14" xfId="59" applyFont="1" applyFill="1" applyBorder="1" applyAlignment="1">
      <alignment horizontal="left" vertical="center"/>
    </xf>
    <xf numFmtId="0" fontId="26" fillId="2" borderId="0" xfId="59" applyFont="1" applyFill="1" applyAlignment="1">
      <alignment horizontal="center" wrapText="1"/>
    </xf>
    <xf numFmtId="0" fontId="26" fillId="2" borderId="0" xfId="59" applyFont="1" applyFill="1" applyAlignment="1">
      <alignment horizontal="center"/>
    </xf>
    <xf numFmtId="165" fontId="28" fillId="2" borderId="0" xfId="59" applyNumberFormat="1" applyFont="1" applyFill="1" applyAlignment="1">
      <alignment horizontal="center" vertical="center"/>
    </xf>
    <xf numFmtId="0" fontId="9" fillId="9" borderId="12" xfId="59" applyFont="1" applyFill="1" applyBorder="1" applyAlignment="1">
      <alignment horizontal="center" vertical="center"/>
    </xf>
    <xf numFmtId="165" fontId="11" fillId="9" borderId="12" xfId="59" applyNumberFormat="1" applyFont="1" applyFill="1" applyBorder="1" applyAlignment="1">
      <alignment horizontal="center" vertical="center" wrapText="1"/>
    </xf>
    <xf numFmtId="0" fontId="11" fillId="9" borderId="12" xfId="59" applyFont="1" applyFill="1" applyBorder="1" applyAlignment="1">
      <alignment horizontal="center" vertical="center" wrapText="1"/>
    </xf>
    <xf numFmtId="9" fontId="11" fillId="9" borderId="12" xfId="60" applyFont="1" applyFill="1" applyBorder="1" applyAlignment="1">
      <alignment horizontal="center" vertical="center" wrapText="1"/>
    </xf>
    <xf numFmtId="164" fontId="11" fillId="9" borderId="12" xfId="59" applyNumberFormat="1" applyFont="1" applyFill="1" applyBorder="1" applyAlignment="1">
      <alignment horizontal="center" vertical="center" wrapText="1"/>
    </xf>
    <xf numFmtId="166" fontId="11" fillId="9" borderId="12" xfId="60" applyNumberFormat="1" applyFont="1" applyFill="1" applyBorder="1" applyAlignment="1">
      <alignment horizontal="center" vertical="center" wrapText="1"/>
    </xf>
    <xf numFmtId="10" fontId="3" fillId="9" borderId="4" xfId="0" applyNumberFormat="1" applyFont="1" applyFill="1" applyBorder="1"/>
    <xf numFmtId="10" fontId="23" fillId="9" borderId="9" xfId="0" applyNumberFormat="1" applyFont="1" applyFill="1" applyBorder="1" applyAlignment="1">
      <alignment horizontal="center"/>
    </xf>
    <xf numFmtId="10" fontId="23" fillId="9" borderId="10" xfId="0" applyNumberFormat="1" applyFont="1" applyFill="1" applyBorder="1" applyAlignment="1">
      <alignment horizontal="center"/>
    </xf>
    <xf numFmtId="10" fontId="23" fillId="9" borderId="11" xfId="0" applyNumberFormat="1" applyFont="1" applyFill="1" applyBorder="1" applyAlignment="1">
      <alignment horizontal="center"/>
    </xf>
    <xf numFmtId="10" fontId="23" fillId="9" borderId="9" xfId="1" applyNumberFormat="1" applyFont="1" applyFill="1" applyBorder="1" applyAlignment="1">
      <alignment horizontal="center"/>
    </xf>
    <xf numFmtId="10" fontId="23" fillId="9" borderId="10" xfId="1" applyNumberFormat="1" applyFont="1" applyFill="1" applyBorder="1" applyAlignment="1">
      <alignment horizontal="center"/>
    </xf>
    <xf numFmtId="10" fontId="23" fillId="9" borderId="11" xfId="1" applyNumberFormat="1" applyFont="1" applyFill="1" applyBorder="1" applyAlignment="1">
      <alignment horizontal="center"/>
    </xf>
    <xf numFmtId="165" fontId="23" fillId="9" borderId="5" xfId="0" applyNumberFormat="1" applyFont="1" applyFill="1" applyBorder="1"/>
    <xf numFmtId="165" fontId="24" fillId="9" borderId="6" xfId="1" applyNumberFormat="1" applyFont="1" applyFill="1" applyBorder="1" applyAlignment="1">
      <alignment horizontal="center"/>
    </xf>
    <xf numFmtId="165" fontId="24" fillId="9" borderId="7" xfId="1" applyNumberFormat="1" applyFont="1" applyFill="1" applyBorder="1" applyAlignment="1">
      <alignment horizontal="center"/>
    </xf>
    <xf numFmtId="165" fontId="24" fillId="9" borderId="8" xfId="1" applyNumberFormat="1" applyFont="1" applyFill="1" applyBorder="1" applyAlignment="1">
      <alignment horizontal="center"/>
    </xf>
  </cellXfs>
  <cellStyles count="83">
    <cellStyle name="Comma" xfId="2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Normal" xfId="0" builtinId="0"/>
    <cellStyle name="Normal 2" xfId="59" xr:uid="{00000000-0005-0000-0000-000050000000}"/>
    <cellStyle name="Percent" xfId="1" builtinId="5"/>
    <cellStyle name="Percent 2" xfId="60" xr:uid="{00000000-0005-0000-0000-00005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FCD69"/>
      <rgbColor rgb="00F20884"/>
      <rgbColor rgb="0000ABEA"/>
      <rgbColor rgb="00900000"/>
      <rgbColor rgb="00006411"/>
      <rgbColor rgb="00000090"/>
      <rgbColor rgb="00AC8846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AAF"/>
      <rgbColor rgb="0099CCFF"/>
      <rgbColor rgb="00FF99CC"/>
      <rgbColor rgb="00CC99FF"/>
      <rgbColor rgb="00FFCC99"/>
      <rgbColor rgb="003366FF"/>
      <rgbColor rgb="0033CCCC"/>
      <rgbColor rgb="00FFBF3F"/>
      <rgbColor rgb="00FFCC00"/>
      <rgbColor rgb="00FFAE37"/>
      <rgbColor rgb="00FF8F4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7F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1036236</xdr:colOff>
      <xdr:row>0</xdr:row>
      <xdr:rowOff>115137</xdr:rowOff>
    </xdr:from>
    <xdr:to>
      <xdr:col>2</xdr:col>
      <xdr:colOff>2087697</xdr:colOff>
      <xdr:row>1</xdr:row>
      <xdr:rowOff>124011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6A75EAD9-B7DB-432D-B8B5-388AD6D6898F}"/>
            </a:ext>
          </a:extLst>
        </xdr:cNvPr>
        <xdr:cNvGrpSpPr/>
      </xdr:nvGrpSpPr>
      <xdr:grpSpPr>
        <a:xfrm>
          <a:off x="1245577" y="115137"/>
          <a:ext cx="1051461" cy="1181182"/>
          <a:chOff x="0" y="92940"/>
          <a:chExt cx="1051461" cy="1168812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FDD074F9-7456-8050-B6AB-82F15B77D5E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99739" y="92940"/>
            <a:ext cx="688192" cy="688686"/>
          </a:xfrm>
          <a:prstGeom prst="rect">
            <a:avLst/>
          </a:prstGeom>
        </xdr:spPr>
      </xdr:pic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6C22B191-5DB7-65DD-BF9E-0D74EB206993}"/>
              </a:ext>
            </a:extLst>
          </xdr:cNvPr>
          <xdr:cNvSpPr txBox="1"/>
        </xdr:nvSpPr>
        <xdr:spPr>
          <a:xfrm>
            <a:off x="0" y="742207"/>
            <a:ext cx="1051461" cy="5195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1100" b="1"/>
              <a:t>STEWARDSHIP</a:t>
            </a:r>
          </a:p>
          <a:p>
            <a:pPr algn="ctr"/>
            <a:r>
              <a:rPr lang="en-US" sz="1100" b="1"/>
              <a:t>MINISTRIES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80570</xdr:rowOff>
    </xdr:from>
    <xdr:to>
      <xdr:col>1</xdr:col>
      <xdr:colOff>74221</xdr:colOff>
      <xdr:row>1</xdr:row>
      <xdr:rowOff>86590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A40F3013-D2F5-FE6B-85E1-4CC50DCA90A5}"/>
            </a:ext>
          </a:extLst>
        </xdr:cNvPr>
        <xdr:cNvGrpSpPr/>
      </xdr:nvGrpSpPr>
      <xdr:grpSpPr>
        <a:xfrm>
          <a:off x="0" y="80570"/>
          <a:ext cx="1051461" cy="1181182"/>
          <a:chOff x="0" y="92940"/>
          <a:chExt cx="1051461" cy="1168812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85B39357-1191-4134-8AEA-45A42D575D6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99739" y="92940"/>
            <a:ext cx="688192" cy="688686"/>
          </a:xfrm>
          <a:prstGeom prst="rect">
            <a:avLst/>
          </a:prstGeom>
        </xdr:spPr>
      </xdr:pic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563992C2-2CD0-6EF4-6F4F-2FE8A5850DC1}"/>
              </a:ext>
            </a:extLst>
          </xdr:cNvPr>
          <xdr:cNvSpPr txBox="1"/>
        </xdr:nvSpPr>
        <xdr:spPr>
          <a:xfrm>
            <a:off x="0" y="742207"/>
            <a:ext cx="1051461" cy="5195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1100" b="1"/>
              <a:t>STEWARDSHIP</a:t>
            </a:r>
          </a:p>
          <a:p>
            <a:pPr algn="ctr"/>
            <a:r>
              <a:rPr lang="en-US" sz="1100" b="1"/>
              <a:t>MINISTRIES</a:t>
            </a:r>
          </a:p>
        </xdr:txBody>
      </xdr:sp>
    </xdr:grpSp>
    <xdr:clientData/>
  </xdr:twoCellAnchor>
  <xdr:twoCellAnchor>
    <xdr:from>
      <xdr:col>1</xdr:col>
      <xdr:colOff>61850</xdr:colOff>
      <xdr:row>0</xdr:row>
      <xdr:rowOff>12370</xdr:rowOff>
    </xdr:from>
    <xdr:to>
      <xdr:col>18</xdr:col>
      <xdr:colOff>643246</xdr:colOff>
      <xdr:row>0</xdr:row>
      <xdr:rowOff>1138052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80A4584B-A757-B250-68CA-A2F0D5FB2046}"/>
            </a:ext>
          </a:extLst>
        </xdr:cNvPr>
        <xdr:cNvSpPr txBox="1"/>
      </xdr:nvSpPr>
      <xdr:spPr>
        <a:xfrm>
          <a:off x="1039090" y="12370"/>
          <a:ext cx="11516591" cy="11256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38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Spending Guidelines </a:t>
          </a:r>
        </a:p>
        <a:p>
          <a:pPr algn="ctr"/>
          <a:r>
            <a:rPr lang="en-US" sz="2000" b="1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(Percentages of Net Income)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4"/>
  <sheetViews>
    <sheetView showGridLines="0" tabSelected="1" zoomScale="91" zoomScaleNormal="91" zoomScalePageLayoutView="150" workbookViewId="0">
      <pane xSplit="3" ySplit="2" topLeftCell="D24" activePane="bottomRight" state="frozen"/>
      <selection pane="topRight" activeCell="D1" sqref="D1"/>
      <selection pane="bottomLeft" activeCell="A5" sqref="A5"/>
      <selection pane="bottomRight" activeCell="E28" sqref="E28"/>
    </sheetView>
  </sheetViews>
  <sheetFormatPr defaultColWidth="0" defaultRowHeight="0" customHeight="1" zeroHeight="1" x14ac:dyDescent="0.2"/>
  <cols>
    <col min="1" max="1" width="1.42578125" style="12" customWidth="1"/>
    <col min="2" max="2" width="1.7109375" style="12" customWidth="1"/>
    <col min="3" max="3" width="49.7109375" style="12" customWidth="1"/>
    <col min="4" max="4" width="1.7109375" style="12" customWidth="1"/>
    <col min="5" max="5" width="15.7109375" style="13" customWidth="1"/>
    <col min="6" max="6" width="15.7109375" style="14" customWidth="1"/>
    <col min="7" max="7" width="1.28515625" style="12" customWidth="1"/>
    <col min="8" max="8" width="15.7109375" style="15" customWidth="1"/>
    <col min="9" max="9" width="15.7109375" style="13" customWidth="1"/>
    <col min="10" max="10" width="1.28515625" style="12" customWidth="1"/>
    <col min="11" max="11" width="15.7109375" style="14" customWidth="1"/>
    <col min="12" max="12" width="2.7109375" style="12" customWidth="1"/>
    <col min="13" max="256" width="11.42578125" style="12" hidden="1" customWidth="1"/>
    <col min="257" max="16384" width="11.42578125" style="12" hidden="1"/>
  </cols>
  <sheetData>
    <row r="1" spans="2:11" ht="92.25" customHeight="1" x14ac:dyDescent="0.25">
      <c r="B1" s="84"/>
      <c r="C1" s="85"/>
      <c r="D1" s="16"/>
      <c r="E1" s="86" t="s">
        <v>49</v>
      </c>
      <c r="F1" s="86"/>
      <c r="G1" s="86"/>
      <c r="H1" s="86"/>
      <c r="I1" s="86"/>
      <c r="J1" s="86"/>
      <c r="K1" s="86"/>
    </row>
    <row r="2" spans="2:11" s="19" customFormat="1" ht="35.25" customHeight="1" x14ac:dyDescent="0.2">
      <c r="B2" s="87" t="s">
        <v>32</v>
      </c>
      <c r="C2" s="87"/>
      <c r="D2" s="18"/>
      <c r="E2" s="88" t="s">
        <v>33</v>
      </c>
      <c r="F2" s="89" t="s">
        <v>42</v>
      </c>
      <c r="G2" s="18"/>
      <c r="H2" s="90" t="s">
        <v>29</v>
      </c>
      <c r="I2" s="88" t="s">
        <v>30</v>
      </c>
      <c r="J2" s="18"/>
      <c r="K2" s="89" t="s">
        <v>31</v>
      </c>
    </row>
    <row r="3" spans="2:11" s="24" customFormat="1" ht="20.100000000000001" customHeight="1" x14ac:dyDescent="0.2">
      <c r="B3" s="20" t="s">
        <v>40</v>
      </c>
      <c r="C3" s="61"/>
      <c r="D3" s="21"/>
      <c r="E3" s="34"/>
      <c r="F3" s="22"/>
      <c r="G3" s="23"/>
      <c r="H3" s="22"/>
      <c r="I3" s="22"/>
      <c r="J3" s="23"/>
      <c r="K3" s="22"/>
    </row>
    <row r="4" spans="2:11" s="24" customFormat="1" ht="20.100000000000001" customHeight="1" x14ac:dyDescent="0.2">
      <c r="B4" s="25" t="s">
        <v>43</v>
      </c>
      <c r="C4" s="26"/>
      <c r="D4" s="21"/>
      <c r="E4" s="46"/>
      <c r="F4" s="28" t="str">
        <f>IFERROR(E4/E$3,"")</f>
        <v/>
      </c>
      <c r="G4" s="23"/>
      <c r="H4" s="29"/>
      <c r="I4" s="30" t="str">
        <f>IF(H4*E$3=0,"",H4*E$3)</f>
        <v/>
      </c>
      <c r="J4" s="23"/>
      <c r="K4" s="50"/>
    </row>
    <row r="5" spans="2:11" s="24" customFormat="1" ht="20.100000000000001" customHeight="1" x14ac:dyDescent="0.2">
      <c r="B5" s="25" t="s">
        <v>3</v>
      </c>
      <c r="C5" s="26"/>
      <c r="D5" s="21"/>
      <c r="E5" s="31">
        <f>SUM(E6:E7)</f>
        <v>0</v>
      </c>
      <c r="F5" s="28" t="str">
        <f>IFERROR(E5/E$3,"")</f>
        <v/>
      </c>
      <c r="G5" s="23"/>
      <c r="H5" s="29"/>
      <c r="I5" s="30" t="str">
        <f>IF(H5*E$3=0,"",H5*E$3)</f>
        <v/>
      </c>
      <c r="J5" s="23"/>
      <c r="K5" s="31">
        <f>SUM(K6:K7)</f>
        <v>0</v>
      </c>
    </row>
    <row r="6" spans="2:11" s="24" customFormat="1" ht="20.100000000000001" customHeight="1" x14ac:dyDescent="0.2">
      <c r="B6" s="32"/>
      <c r="C6" s="33" t="s">
        <v>18</v>
      </c>
      <c r="D6" s="21"/>
      <c r="E6" s="34"/>
      <c r="F6" s="35" t="str">
        <f t="shared" ref="F6:F17" si="0">IFERROR(IF(E6/E$3=0,"",E6/E$3),"")</f>
        <v/>
      </c>
      <c r="G6" s="36"/>
      <c r="H6" s="37"/>
      <c r="I6" s="38"/>
      <c r="J6" s="36"/>
      <c r="K6" s="39"/>
    </row>
    <row r="7" spans="2:11" s="24" customFormat="1" ht="20.100000000000001" customHeight="1" x14ac:dyDescent="0.2">
      <c r="B7" s="40"/>
      <c r="C7" s="33" t="s">
        <v>19</v>
      </c>
      <c r="D7" s="21"/>
      <c r="E7" s="41"/>
      <c r="F7" s="42" t="str">
        <f t="shared" si="0"/>
        <v/>
      </c>
      <c r="G7" s="36"/>
      <c r="H7" s="43"/>
      <c r="I7" s="44"/>
      <c r="J7" s="36"/>
      <c r="K7" s="45"/>
    </row>
    <row r="8" spans="2:11" s="24" customFormat="1" ht="20.100000000000001" customHeight="1" x14ac:dyDescent="0.2">
      <c r="B8" s="25" t="s">
        <v>0</v>
      </c>
      <c r="C8" s="26"/>
      <c r="D8" s="21"/>
      <c r="E8" s="31">
        <f>SUM(E9:E17)</f>
        <v>0</v>
      </c>
      <c r="F8" s="28" t="str">
        <f>IFERROR(E8/E$3,"")</f>
        <v/>
      </c>
      <c r="G8" s="23"/>
      <c r="H8" s="29"/>
      <c r="I8" s="30" t="str">
        <f>IF(H8*E$3=0,"",H8*E$3)</f>
        <v/>
      </c>
      <c r="J8" s="23"/>
      <c r="K8" s="31">
        <f>SUM(K9:K17)</f>
        <v>0</v>
      </c>
    </row>
    <row r="9" spans="2:11" s="24" customFormat="1" ht="20.100000000000001" customHeight="1" x14ac:dyDescent="0.2">
      <c r="B9" s="32"/>
      <c r="C9" s="33" t="s">
        <v>20</v>
      </c>
      <c r="D9" s="21"/>
      <c r="E9" s="34"/>
      <c r="F9" s="35" t="str">
        <f t="shared" si="0"/>
        <v/>
      </c>
      <c r="G9" s="36"/>
      <c r="H9" s="37"/>
      <c r="I9" s="38"/>
      <c r="J9" s="36"/>
      <c r="K9" s="39"/>
    </row>
    <row r="10" spans="2:11" s="24" customFormat="1" ht="20.100000000000001" customHeight="1" x14ac:dyDescent="0.2">
      <c r="B10" s="32"/>
      <c r="C10" s="33" t="s">
        <v>48</v>
      </c>
      <c r="D10" s="21"/>
      <c r="E10" s="46"/>
      <c r="F10" s="47" t="str">
        <f t="shared" si="0"/>
        <v/>
      </c>
      <c r="G10" s="36"/>
      <c r="H10" s="48"/>
      <c r="I10" s="49"/>
      <c r="J10" s="36"/>
      <c r="K10" s="50"/>
    </row>
    <row r="11" spans="2:11" s="24" customFormat="1" ht="20.100000000000001" customHeight="1" x14ac:dyDescent="0.2">
      <c r="B11" s="32"/>
      <c r="C11" s="33" t="s">
        <v>7</v>
      </c>
      <c r="D11" s="21"/>
      <c r="E11" s="46"/>
      <c r="F11" s="47" t="str">
        <f t="shared" si="0"/>
        <v/>
      </c>
      <c r="G11" s="36"/>
      <c r="H11" s="48"/>
      <c r="I11" s="49"/>
      <c r="J11" s="36"/>
      <c r="K11" s="50"/>
    </row>
    <row r="12" spans="2:11" s="24" customFormat="1" ht="20.100000000000001" customHeight="1" x14ac:dyDescent="0.2">
      <c r="B12" s="32"/>
      <c r="C12" s="33" t="s">
        <v>6</v>
      </c>
      <c r="D12" s="21"/>
      <c r="E12" s="46"/>
      <c r="F12" s="47" t="str">
        <f t="shared" si="0"/>
        <v/>
      </c>
      <c r="G12" s="36"/>
      <c r="H12" s="48"/>
      <c r="I12" s="49"/>
      <c r="J12" s="36"/>
      <c r="K12" s="50"/>
    </row>
    <row r="13" spans="2:11" s="24" customFormat="1" ht="20.100000000000001" customHeight="1" x14ac:dyDescent="0.2">
      <c r="B13" s="32"/>
      <c r="C13" s="33" t="s">
        <v>47</v>
      </c>
      <c r="D13" s="21"/>
      <c r="E13" s="46"/>
      <c r="F13" s="47" t="str">
        <f t="shared" si="0"/>
        <v/>
      </c>
      <c r="G13" s="36"/>
      <c r="H13" s="48"/>
      <c r="I13" s="49"/>
      <c r="J13" s="36"/>
      <c r="K13" s="50"/>
    </row>
    <row r="14" spans="2:11" s="24" customFormat="1" ht="20.100000000000001" customHeight="1" x14ac:dyDescent="0.2">
      <c r="B14" s="40"/>
      <c r="C14" s="33" t="s">
        <v>13</v>
      </c>
      <c r="D14" s="21"/>
      <c r="E14" s="46"/>
      <c r="F14" s="47" t="str">
        <f t="shared" si="0"/>
        <v/>
      </c>
      <c r="G14" s="36"/>
      <c r="H14" s="48"/>
      <c r="I14" s="49"/>
      <c r="J14" s="36"/>
      <c r="K14" s="50"/>
    </row>
    <row r="15" spans="2:11" s="24" customFormat="1" ht="20.100000000000001" customHeight="1" x14ac:dyDescent="0.2">
      <c r="B15" s="32"/>
      <c r="C15" s="33" t="s">
        <v>12</v>
      </c>
      <c r="D15" s="21"/>
      <c r="E15" s="46"/>
      <c r="F15" s="47" t="str">
        <f t="shared" si="0"/>
        <v/>
      </c>
      <c r="G15" s="36"/>
      <c r="H15" s="48"/>
      <c r="I15" s="49"/>
      <c r="J15" s="36"/>
      <c r="K15" s="50"/>
    </row>
    <row r="16" spans="2:11" s="24" customFormat="1" ht="20.100000000000001" customHeight="1" x14ac:dyDescent="0.2">
      <c r="B16" s="32"/>
      <c r="C16" s="33" t="s">
        <v>1</v>
      </c>
      <c r="D16" s="21"/>
      <c r="E16" s="46"/>
      <c r="F16" s="47" t="str">
        <f t="shared" si="0"/>
        <v/>
      </c>
      <c r="G16" s="36"/>
      <c r="H16" s="48"/>
      <c r="I16" s="49"/>
      <c r="J16" s="36"/>
      <c r="K16" s="50"/>
    </row>
    <row r="17" spans="2:11" s="24" customFormat="1" ht="20.100000000000001" customHeight="1" x14ac:dyDescent="0.2">
      <c r="B17" s="32"/>
      <c r="C17" s="33" t="s">
        <v>5</v>
      </c>
      <c r="D17" s="21"/>
      <c r="E17" s="41"/>
      <c r="F17" s="42" t="str">
        <f t="shared" si="0"/>
        <v/>
      </c>
      <c r="G17" s="36"/>
      <c r="H17" s="43"/>
      <c r="I17" s="44"/>
      <c r="J17" s="36"/>
      <c r="K17" s="45"/>
    </row>
    <row r="18" spans="2:11" ht="20.100000000000001" customHeight="1" x14ac:dyDescent="0.2">
      <c r="B18" s="25" t="s">
        <v>8</v>
      </c>
      <c r="C18" s="26"/>
      <c r="D18" s="51"/>
      <c r="E18" s="31">
        <f>SUM(E19:E20)</f>
        <v>0</v>
      </c>
      <c r="F18" s="28" t="str">
        <f>IFERROR(E18/E$3,"")</f>
        <v/>
      </c>
      <c r="G18" s="23"/>
      <c r="H18" s="29"/>
      <c r="I18" s="30" t="str">
        <f>IF(H18*E$3=0,"",H18*E$3)</f>
        <v/>
      </c>
      <c r="J18" s="23"/>
      <c r="K18" s="31">
        <f>SUM(K19:K20)</f>
        <v>0</v>
      </c>
    </row>
    <row r="19" spans="2:11" ht="20.100000000000001" customHeight="1" x14ac:dyDescent="0.2">
      <c r="B19" s="40"/>
      <c r="C19" s="33" t="s">
        <v>11</v>
      </c>
      <c r="D19" s="51"/>
      <c r="E19" s="34"/>
      <c r="F19" s="35" t="str">
        <f>IFERROR(IF(E19/E$3=0,"",E19/E$3),"")</f>
        <v/>
      </c>
      <c r="G19" s="52"/>
      <c r="H19" s="37"/>
      <c r="I19" s="38"/>
      <c r="J19" s="52"/>
      <c r="K19" s="39"/>
    </row>
    <row r="20" spans="2:11" ht="20.100000000000001" customHeight="1" x14ac:dyDescent="0.2">
      <c r="B20" s="32"/>
      <c r="C20" s="33" t="s">
        <v>5</v>
      </c>
      <c r="D20" s="51"/>
      <c r="E20" s="41"/>
      <c r="F20" s="42" t="str">
        <f>IFERROR(IF(E20/E$3=0,"",E20/E$3),"")</f>
        <v/>
      </c>
      <c r="G20" s="52"/>
      <c r="H20" s="43"/>
      <c r="I20" s="44"/>
      <c r="J20" s="52"/>
      <c r="K20" s="45"/>
    </row>
    <row r="21" spans="2:11" ht="20.100000000000001" customHeight="1" x14ac:dyDescent="0.2">
      <c r="B21" s="25" t="s">
        <v>21</v>
      </c>
      <c r="C21" s="53"/>
      <c r="D21" s="51"/>
      <c r="E21" s="31">
        <f>SUM(E22:E26)</f>
        <v>0</v>
      </c>
      <c r="F21" s="28" t="str">
        <f>IFERROR(E21/E$3,"")</f>
        <v/>
      </c>
      <c r="G21" s="23"/>
      <c r="H21" s="29"/>
      <c r="I21" s="30" t="str">
        <f>IF(H21*E$3=0,"",H21*E$3)</f>
        <v/>
      </c>
      <c r="J21" s="23"/>
      <c r="K21" s="31">
        <f>SUM(K22:K26)</f>
        <v>0</v>
      </c>
    </row>
    <row r="22" spans="2:11" ht="20.100000000000001" customHeight="1" x14ac:dyDescent="0.2">
      <c r="B22" s="32"/>
      <c r="C22" s="33" t="s">
        <v>22</v>
      </c>
      <c r="D22" s="51"/>
      <c r="E22" s="34"/>
      <c r="F22" s="35" t="str">
        <f>IFERROR(IF(E22/E$3=0,"",E22/E$3),"")</f>
        <v/>
      </c>
      <c r="G22" s="52"/>
      <c r="H22" s="37"/>
      <c r="I22" s="38"/>
      <c r="J22" s="52"/>
      <c r="K22" s="39"/>
    </row>
    <row r="23" spans="2:11" ht="20.100000000000001" customHeight="1" x14ac:dyDescent="0.2">
      <c r="B23" s="40"/>
      <c r="C23" s="33" t="s">
        <v>23</v>
      </c>
      <c r="D23" s="51"/>
      <c r="E23" s="46"/>
      <c r="F23" s="47" t="str">
        <f>IFERROR(IF(E23/E$3=0,"",E23/E$3),"")</f>
        <v/>
      </c>
      <c r="G23" s="52"/>
      <c r="H23" s="48"/>
      <c r="I23" s="49"/>
      <c r="J23" s="52"/>
      <c r="K23" s="50"/>
    </row>
    <row r="24" spans="2:11" ht="20.100000000000001" customHeight="1" x14ac:dyDescent="0.2">
      <c r="B24" s="32"/>
      <c r="C24" s="33" t="s">
        <v>46</v>
      </c>
      <c r="D24" s="51"/>
      <c r="E24" s="46"/>
      <c r="F24" s="47" t="str">
        <f>IFERROR(IF(E24/E$3=0,"",E24/E$3),"")</f>
        <v/>
      </c>
      <c r="G24" s="52"/>
      <c r="H24" s="48"/>
      <c r="I24" s="49"/>
      <c r="J24" s="52"/>
      <c r="K24" s="50"/>
    </row>
    <row r="25" spans="2:11" ht="20.100000000000001" customHeight="1" x14ac:dyDescent="0.2">
      <c r="B25" s="40"/>
      <c r="C25" s="33" t="s">
        <v>17</v>
      </c>
      <c r="D25" s="51"/>
      <c r="E25" s="46"/>
      <c r="F25" s="47" t="str">
        <f>IFERROR(IF(E25/E$3=0,"",E25/E$3),"")</f>
        <v/>
      </c>
      <c r="G25" s="52"/>
      <c r="H25" s="48"/>
      <c r="I25" s="49"/>
      <c r="J25" s="52"/>
      <c r="K25" s="50"/>
    </row>
    <row r="26" spans="2:11" ht="20.100000000000001" customHeight="1" x14ac:dyDescent="0.2">
      <c r="B26" s="40"/>
      <c r="C26" s="33" t="s">
        <v>4</v>
      </c>
      <c r="D26" s="51"/>
      <c r="E26" s="46"/>
      <c r="F26" s="47" t="str">
        <f>IFERROR(IF(E26/E$3=0,"",E26/E$3),"")</f>
        <v/>
      </c>
      <c r="G26" s="52"/>
      <c r="H26" s="43"/>
      <c r="I26" s="44"/>
      <c r="J26" s="52"/>
      <c r="K26" s="45"/>
    </row>
    <row r="27" spans="2:11" ht="20.100000000000001" customHeight="1" x14ac:dyDescent="0.2">
      <c r="B27" s="25" t="s">
        <v>24</v>
      </c>
      <c r="C27" s="53"/>
      <c r="D27" s="51"/>
      <c r="E27" s="31">
        <f>SUM(E28:E31)</f>
        <v>0</v>
      </c>
      <c r="F27" s="28" t="str">
        <f>IFERROR(E27/E$3,"")</f>
        <v/>
      </c>
      <c r="G27" s="23"/>
      <c r="H27" s="29"/>
      <c r="I27" s="30" t="str">
        <f>IF(H27*E$3=0,"",H27*E$3)</f>
        <v/>
      </c>
      <c r="J27" s="23"/>
      <c r="K27" s="31">
        <f>SUM(K28:K31)</f>
        <v>0</v>
      </c>
    </row>
    <row r="28" spans="2:11" ht="20.100000000000001" customHeight="1" x14ac:dyDescent="0.2">
      <c r="B28" s="40"/>
      <c r="C28" s="33" t="s">
        <v>25</v>
      </c>
      <c r="D28" s="51"/>
      <c r="E28" s="34"/>
      <c r="F28" s="35" t="str">
        <f>IFERROR(IF(E28/E$3=0,"",E28/E$3),"")</f>
        <v/>
      </c>
      <c r="G28" s="52"/>
      <c r="H28" s="37"/>
      <c r="I28" s="38"/>
      <c r="J28" s="52"/>
      <c r="K28" s="39"/>
    </row>
    <row r="29" spans="2:11" ht="20.100000000000001" customHeight="1" x14ac:dyDescent="0.2">
      <c r="B29" s="40"/>
      <c r="C29" s="33" t="s">
        <v>26</v>
      </c>
      <c r="D29" s="51"/>
      <c r="E29" s="46"/>
      <c r="F29" s="47" t="str">
        <f>IFERROR(IF(E29/E$3=0,"",E29/E$3),"")</f>
        <v/>
      </c>
      <c r="G29" s="52"/>
      <c r="H29" s="48"/>
      <c r="I29" s="49"/>
      <c r="J29" s="52"/>
      <c r="K29" s="50"/>
    </row>
    <row r="30" spans="2:11" ht="20.100000000000001" customHeight="1" x14ac:dyDescent="0.2">
      <c r="B30" s="32"/>
      <c r="C30" s="33" t="s">
        <v>28</v>
      </c>
      <c r="D30" s="51"/>
      <c r="E30" s="46"/>
      <c r="F30" s="47" t="str">
        <f>IFERROR(IF(E30/E$3=0,"",E30/E$3),"")</f>
        <v/>
      </c>
      <c r="G30" s="52"/>
      <c r="H30" s="48"/>
      <c r="I30" s="49"/>
      <c r="J30" s="52"/>
      <c r="K30" s="50"/>
    </row>
    <row r="31" spans="2:11" ht="20.100000000000001" customHeight="1" x14ac:dyDescent="0.2">
      <c r="B31" s="40"/>
      <c r="C31" s="33" t="s">
        <v>27</v>
      </c>
      <c r="D31" s="51"/>
      <c r="E31" s="41"/>
      <c r="F31" s="42" t="str">
        <f>IFERROR(IF(E31/E$3=0,"",E31/E$3),"")</f>
        <v/>
      </c>
      <c r="G31" s="52"/>
      <c r="H31" s="43"/>
      <c r="I31" s="44"/>
      <c r="J31" s="52"/>
      <c r="K31" s="54"/>
    </row>
    <row r="32" spans="2:11" s="24" customFormat="1" ht="20.100000000000001" customHeight="1" x14ac:dyDescent="0.2">
      <c r="B32" s="25" t="s">
        <v>9</v>
      </c>
      <c r="C32" s="26"/>
      <c r="D32" s="21"/>
      <c r="E32" s="31">
        <f>SUM(E33:E37)</f>
        <v>0</v>
      </c>
      <c r="F32" s="28" t="str">
        <f>IFERROR(E32/E$3,"")</f>
        <v/>
      </c>
      <c r="G32" s="23"/>
      <c r="H32" s="29"/>
      <c r="I32" s="30" t="str">
        <f>IF(H32*E$3=0,"",H32*E$3)</f>
        <v/>
      </c>
      <c r="J32" s="23"/>
      <c r="K32" s="31">
        <f>SUM(K33:K37)</f>
        <v>0</v>
      </c>
    </row>
    <row r="33" spans="2:11" s="24" customFormat="1" ht="20.100000000000001" customHeight="1" x14ac:dyDescent="0.2">
      <c r="B33" s="32"/>
      <c r="C33" s="33" t="s">
        <v>14</v>
      </c>
      <c r="D33" s="21"/>
      <c r="E33" s="34"/>
      <c r="F33" s="35" t="str">
        <f>IFERROR(IF(E33/E$3=0,"",E33/E$3),"")</f>
        <v/>
      </c>
      <c r="G33" s="36"/>
      <c r="H33" s="37"/>
      <c r="I33" s="38"/>
      <c r="J33" s="36"/>
      <c r="K33" s="39"/>
    </row>
    <row r="34" spans="2:11" s="24" customFormat="1" ht="20.100000000000001" customHeight="1" x14ac:dyDescent="0.2">
      <c r="B34" s="32"/>
      <c r="C34" s="33" t="s">
        <v>6</v>
      </c>
      <c r="D34" s="21"/>
      <c r="E34" s="46"/>
      <c r="F34" s="47" t="str">
        <f>IFERROR(IF(E34/E$3=0,"",E34/E$3),"")</f>
        <v/>
      </c>
      <c r="G34" s="36"/>
      <c r="H34" s="48"/>
      <c r="I34" s="49"/>
      <c r="J34" s="36"/>
      <c r="K34" s="50"/>
    </row>
    <row r="35" spans="2:11" s="24" customFormat="1" ht="20.100000000000001" customHeight="1" x14ac:dyDescent="0.2">
      <c r="B35" s="32"/>
      <c r="C35" s="33" t="s">
        <v>15</v>
      </c>
      <c r="D35" s="21"/>
      <c r="E35" s="46"/>
      <c r="F35" s="47" t="str">
        <f>IFERROR(IF(E35/E$3=0,"",E35/E$3),"")</f>
        <v/>
      </c>
      <c r="G35" s="36"/>
      <c r="H35" s="48"/>
      <c r="I35" s="49"/>
      <c r="J35" s="36"/>
      <c r="K35" s="50"/>
    </row>
    <row r="36" spans="2:11" s="24" customFormat="1" ht="20.100000000000001" customHeight="1" x14ac:dyDescent="0.2">
      <c r="B36" s="32"/>
      <c r="C36" s="33" t="s">
        <v>16</v>
      </c>
      <c r="D36" s="21"/>
      <c r="E36" s="46"/>
      <c r="F36" s="47" t="str">
        <f>IFERROR(IF(E36/E$3=0,"",E36/E$3),"")</f>
        <v/>
      </c>
      <c r="G36" s="36"/>
      <c r="H36" s="48"/>
      <c r="I36" s="49"/>
      <c r="J36" s="36"/>
      <c r="K36" s="50"/>
    </row>
    <row r="37" spans="2:11" s="24" customFormat="1" ht="20.100000000000001" customHeight="1" x14ac:dyDescent="0.2">
      <c r="B37" s="40"/>
      <c r="C37" s="33" t="s">
        <v>13</v>
      </c>
      <c r="D37" s="21"/>
      <c r="E37" s="41"/>
      <c r="F37" s="42" t="str">
        <f>IFERROR(IF(E37/E$3=0,"",E37/E$3),"")</f>
        <v/>
      </c>
      <c r="G37" s="36"/>
      <c r="H37" s="43"/>
      <c r="I37" s="44"/>
      <c r="J37" s="36"/>
      <c r="K37" s="45"/>
    </row>
    <row r="38" spans="2:11" s="24" customFormat="1" ht="20.100000000000001" customHeight="1" x14ac:dyDescent="0.2">
      <c r="B38" s="25" t="s">
        <v>2</v>
      </c>
      <c r="C38" s="26"/>
      <c r="D38" s="21"/>
      <c r="E38" s="27">
        <v>0</v>
      </c>
      <c r="F38" s="28" t="str">
        <f>IFERROR(E38/E$3,"")</f>
        <v/>
      </c>
      <c r="G38" s="23"/>
      <c r="H38" s="29"/>
      <c r="I38" s="30" t="str">
        <f>IF(H38*E$3=0,"",H38*E$3)</f>
        <v/>
      </c>
      <c r="J38" s="23"/>
      <c r="K38" s="27">
        <v>0</v>
      </c>
    </row>
    <row r="39" spans="2:11" s="24" customFormat="1" ht="20.100000000000001" customHeight="1" x14ac:dyDescent="0.2">
      <c r="B39" s="25" t="s">
        <v>44</v>
      </c>
      <c r="C39" s="26"/>
      <c r="D39" s="21"/>
      <c r="E39" s="27">
        <v>0</v>
      </c>
      <c r="F39" s="28" t="str">
        <f>IFERROR(E39/E$3,"")</f>
        <v/>
      </c>
      <c r="G39" s="23"/>
      <c r="H39" s="29"/>
      <c r="I39" s="30" t="str">
        <f>IF(H39*E$3=0,"",H39*E$3)</f>
        <v/>
      </c>
      <c r="J39" s="23"/>
      <c r="K39" s="27">
        <v>0</v>
      </c>
    </row>
    <row r="40" spans="2:11" s="24" customFormat="1" ht="20.100000000000001" customHeight="1" x14ac:dyDescent="0.2">
      <c r="B40" s="83" t="s">
        <v>45</v>
      </c>
      <c r="C40" s="83"/>
      <c r="D40" s="21"/>
      <c r="E40" s="27">
        <v>0</v>
      </c>
      <c r="F40" s="28" t="str">
        <f>IFERROR(E40/E$3,"")</f>
        <v/>
      </c>
      <c r="G40" s="23"/>
      <c r="H40" s="29"/>
      <c r="I40" s="30" t="str">
        <f>IF(H40*E$3=0,"",H40*E$3)</f>
        <v/>
      </c>
      <c r="J40" s="23"/>
      <c r="K40" s="27">
        <v>0</v>
      </c>
    </row>
    <row r="41" spans="2:11" ht="14.25" x14ac:dyDescent="0.2">
      <c r="B41" s="55"/>
      <c r="C41" s="55"/>
      <c r="D41" s="55"/>
      <c r="E41" s="56"/>
      <c r="F41" s="57"/>
      <c r="G41" s="58"/>
      <c r="H41" s="59"/>
      <c r="I41" s="60"/>
      <c r="J41" s="58"/>
      <c r="K41" s="56"/>
    </row>
    <row r="42" spans="2:11" s="24" customFormat="1" ht="35.1" customHeight="1" x14ac:dyDescent="0.2">
      <c r="B42" s="87" t="s">
        <v>41</v>
      </c>
      <c r="C42" s="87"/>
      <c r="D42" s="18"/>
      <c r="E42" s="91">
        <f>IFERROR(E3-E4-E5-E8-E18-E21-E27-E32-E38-E39-E40,"0")</f>
        <v>0</v>
      </c>
      <c r="F42" s="92" t="str">
        <f>IFERROR(E42/E$3,"")</f>
        <v/>
      </c>
      <c r="G42" s="18"/>
      <c r="H42" s="90" t="str">
        <f>IF(SUM(H4,H5,H8,H18,H21,H27,H32,H38,H39,H40)=0,"",SUM(H4,H5,H8,H18,H21,H27,H32,H38,H39,H40))</f>
        <v/>
      </c>
      <c r="I42" s="88" t="str">
        <f>IFERROR(IF(H42*E$3=0,"",H42*E$3),"")</f>
        <v/>
      </c>
      <c r="J42" s="18"/>
      <c r="K42" s="91">
        <f>IFERROR(E3-K4-K5-K8-K18-K21-K27-K32-K38-K39-K40,"0")</f>
        <v>0</v>
      </c>
    </row>
    <row r="43" spans="2:11" ht="12.75" x14ac:dyDescent="0.2"/>
    <row r="44" spans="2:11" ht="12.75" hidden="1" x14ac:dyDescent="0.2"/>
  </sheetData>
  <sheetProtection formatCells="0"/>
  <mergeCells count="5">
    <mergeCell ref="B2:C2"/>
    <mergeCell ref="B40:C40"/>
    <mergeCell ref="B42:C42"/>
    <mergeCell ref="B1:C1"/>
    <mergeCell ref="E1:K1"/>
  </mergeCells>
  <phoneticPr fontId="22" type="noConversion"/>
  <printOptions horizontalCentered="1" verticalCentered="1"/>
  <pageMargins left="0.5" right="0.5" top="0.5" bottom="0.5" header="0" footer="0"/>
  <pageSetup scale="7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26"/>
  <sheetViews>
    <sheetView showGridLines="0" zoomScale="77" zoomScaleNormal="77" zoomScalePageLayoutView="150" workbookViewId="0">
      <selection activeCell="S16" sqref="A15:S16"/>
    </sheetView>
  </sheetViews>
  <sheetFormatPr defaultColWidth="11.42578125" defaultRowHeight="12.75" x14ac:dyDescent="0.2"/>
  <cols>
    <col min="1" max="1" width="14.5703125" style="1" bestFit="1" customWidth="1"/>
    <col min="2" max="19" width="9.7109375" style="3" customWidth="1"/>
    <col min="20" max="20" width="10" style="3" bestFit="1" customWidth="1"/>
    <col min="21" max="21" width="8.7109375" style="3" customWidth="1"/>
    <col min="22" max="22" width="13.85546875" style="10" bestFit="1" customWidth="1"/>
    <col min="23" max="23" width="11.42578125" style="10"/>
    <col min="24" max="24" width="11.42578125" style="2" customWidth="1"/>
    <col min="25" max="16384" width="11.42578125" style="2"/>
  </cols>
  <sheetData>
    <row r="1" spans="1:23" ht="93" customHeight="1" thickBot="1" x14ac:dyDescent="0.25">
      <c r="A1" s="81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0"/>
      <c r="O1" s="80"/>
      <c r="P1" s="80"/>
      <c r="Q1" s="80"/>
      <c r="R1" s="80"/>
      <c r="S1" s="80"/>
    </row>
    <row r="2" spans="1:23" s="4" customFormat="1" ht="15" x14ac:dyDescent="0.25">
      <c r="A2" s="93"/>
      <c r="B2" s="94" t="s">
        <v>51</v>
      </c>
      <c r="C2" s="95"/>
      <c r="D2" s="95"/>
      <c r="E2" s="95"/>
      <c r="F2" s="95"/>
      <c r="G2" s="96"/>
      <c r="H2" s="94" t="s">
        <v>52</v>
      </c>
      <c r="I2" s="95"/>
      <c r="J2" s="95"/>
      <c r="K2" s="95"/>
      <c r="L2" s="95"/>
      <c r="M2" s="96"/>
      <c r="N2" s="97" t="s">
        <v>50</v>
      </c>
      <c r="O2" s="98"/>
      <c r="P2" s="98"/>
      <c r="Q2" s="98"/>
      <c r="R2" s="98"/>
      <c r="S2" s="99"/>
    </row>
    <row r="3" spans="1:23" s="5" customFormat="1" ht="18" customHeight="1" thickBot="1" x14ac:dyDescent="0.3">
      <c r="A3" s="100" t="s">
        <v>39</v>
      </c>
      <c r="B3" s="101">
        <v>15000</v>
      </c>
      <c r="C3" s="102">
        <v>30000</v>
      </c>
      <c r="D3" s="102">
        <v>45000</v>
      </c>
      <c r="E3" s="102">
        <v>60000</v>
      </c>
      <c r="F3" s="102">
        <v>75000</v>
      </c>
      <c r="G3" s="103">
        <v>90000</v>
      </c>
      <c r="H3" s="101">
        <v>15000</v>
      </c>
      <c r="I3" s="102">
        <v>30000</v>
      </c>
      <c r="J3" s="102">
        <v>45000</v>
      </c>
      <c r="K3" s="102">
        <v>60000</v>
      </c>
      <c r="L3" s="102">
        <v>75000</v>
      </c>
      <c r="M3" s="103">
        <v>90000</v>
      </c>
      <c r="N3" s="101">
        <v>15000</v>
      </c>
      <c r="O3" s="102">
        <v>30000</v>
      </c>
      <c r="P3" s="102">
        <v>45000</v>
      </c>
      <c r="Q3" s="102">
        <v>60000</v>
      </c>
      <c r="R3" s="102">
        <v>75000</v>
      </c>
      <c r="S3" s="103">
        <v>90000</v>
      </c>
    </row>
    <row r="4" spans="1:23" s="9" customFormat="1" ht="20.100000000000001" customHeight="1" x14ac:dyDescent="0.2">
      <c r="A4" s="62" t="s">
        <v>10</v>
      </c>
      <c r="B4" s="63">
        <v>0.12</v>
      </c>
      <c r="C4" s="64">
        <v>0.12</v>
      </c>
      <c r="D4" s="64">
        <v>0.13</v>
      </c>
      <c r="E4" s="64">
        <v>0.13</v>
      </c>
      <c r="F4" s="64">
        <v>0.13</v>
      </c>
      <c r="G4" s="65">
        <v>0.13</v>
      </c>
      <c r="H4" s="63">
        <v>0.12</v>
      </c>
      <c r="I4" s="64">
        <v>0.12</v>
      </c>
      <c r="J4" s="64">
        <v>0.13</v>
      </c>
      <c r="K4" s="64">
        <v>0.13</v>
      </c>
      <c r="L4" s="64">
        <v>0.13</v>
      </c>
      <c r="M4" s="65">
        <v>0.13</v>
      </c>
      <c r="N4" s="63">
        <v>0.12</v>
      </c>
      <c r="O4" s="64">
        <v>0.12</v>
      </c>
      <c r="P4" s="64">
        <v>0.13</v>
      </c>
      <c r="Q4" s="64">
        <v>0.13</v>
      </c>
      <c r="R4" s="64">
        <v>0.13</v>
      </c>
      <c r="S4" s="65">
        <v>0.13</v>
      </c>
    </row>
    <row r="5" spans="1:23" s="9" customFormat="1" ht="20.100000000000001" customHeight="1" x14ac:dyDescent="0.2">
      <c r="A5" s="62" t="s">
        <v>3</v>
      </c>
      <c r="B5" s="66">
        <v>0.18</v>
      </c>
      <c r="C5" s="67">
        <v>0.12</v>
      </c>
      <c r="D5" s="67">
        <v>0.11</v>
      </c>
      <c r="E5" s="67">
        <v>0.09</v>
      </c>
      <c r="F5" s="67">
        <v>0.08</v>
      </c>
      <c r="G5" s="68">
        <v>7.0000000000000007E-2</v>
      </c>
      <c r="H5" s="66">
        <v>0.22</v>
      </c>
      <c r="I5" s="67">
        <v>0.15</v>
      </c>
      <c r="J5" s="67">
        <v>0.12</v>
      </c>
      <c r="K5" s="67">
        <v>0.09</v>
      </c>
      <c r="L5" s="67">
        <v>0.08</v>
      </c>
      <c r="M5" s="68">
        <v>7.0000000000000007E-2</v>
      </c>
      <c r="N5" s="66">
        <v>0.22</v>
      </c>
      <c r="O5" s="67">
        <v>0.2</v>
      </c>
      <c r="P5" s="67">
        <v>0.16</v>
      </c>
      <c r="Q5" s="67">
        <v>0.12</v>
      </c>
      <c r="R5" s="67">
        <v>0.11</v>
      </c>
      <c r="S5" s="68">
        <v>0.1</v>
      </c>
    </row>
    <row r="6" spans="1:23" s="9" customFormat="1" ht="20.100000000000001" customHeight="1" x14ac:dyDescent="0.2">
      <c r="A6" s="62" t="s">
        <v>0</v>
      </c>
      <c r="B6" s="66">
        <v>0.41</v>
      </c>
      <c r="C6" s="67">
        <v>0.38</v>
      </c>
      <c r="D6" s="67">
        <v>0.34</v>
      </c>
      <c r="E6" s="67">
        <v>0.32</v>
      </c>
      <c r="F6" s="67">
        <v>0.32</v>
      </c>
      <c r="G6" s="68">
        <v>0.32</v>
      </c>
      <c r="H6" s="66">
        <v>0.34</v>
      </c>
      <c r="I6" s="67">
        <v>0.3</v>
      </c>
      <c r="J6" s="67">
        <v>0.26</v>
      </c>
      <c r="K6" s="67">
        <v>0.25</v>
      </c>
      <c r="L6" s="67">
        <v>0.24</v>
      </c>
      <c r="M6" s="68">
        <v>0.24</v>
      </c>
      <c r="N6" s="66">
        <v>0.4</v>
      </c>
      <c r="O6" s="67">
        <v>0.36</v>
      </c>
      <c r="P6" s="67">
        <v>0.32</v>
      </c>
      <c r="Q6" s="67">
        <v>0.28999999999999998</v>
      </c>
      <c r="R6" s="67">
        <v>0.28000000000000003</v>
      </c>
      <c r="S6" s="68">
        <v>0.28999999999999998</v>
      </c>
    </row>
    <row r="7" spans="1:23" s="9" customFormat="1" ht="20.100000000000001" customHeight="1" x14ac:dyDescent="0.2">
      <c r="A7" s="62" t="s">
        <v>8</v>
      </c>
      <c r="B7" s="66">
        <v>0.03</v>
      </c>
      <c r="C7" s="67">
        <v>0.05</v>
      </c>
      <c r="D7" s="67">
        <v>0.05</v>
      </c>
      <c r="E7" s="67">
        <v>0.05</v>
      </c>
      <c r="F7" s="67">
        <v>0.05</v>
      </c>
      <c r="G7" s="68">
        <v>0.05</v>
      </c>
      <c r="H7" s="66">
        <v>0.03</v>
      </c>
      <c r="I7" s="67">
        <v>0.05</v>
      </c>
      <c r="J7" s="67">
        <v>0.05</v>
      </c>
      <c r="K7" s="67">
        <v>0.06</v>
      </c>
      <c r="L7" s="67">
        <v>0.06</v>
      </c>
      <c r="M7" s="68">
        <v>0.06</v>
      </c>
      <c r="N7" s="66">
        <v>0.01</v>
      </c>
      <c r="O7" s="67">
        <v>0.02</v>
      </c>
      <c r="P7" s="67">
        <v>0.03</v>
      </c>
      <c r="Q7" s="67">
        <v>0.05</v>
      </c>
      <c r="R7" s="67">
        <v>0.05</v>
      </c>
      <c r="S7" s="68">
        <v>0.05</v>
      </c>
    </row>
    <row r="8" spans="1:23" s="9" customFormat="1" ht="20.100000000000001" customHeight="1" x14ac:dyDescent="0.2">
      <c r="A8" s="62" t="s">
        <v>21</v>
      </c>
      <c r="B8" s="66">
        <v>0.03</v>
      </c>
      <c r="C8" s="67">
        <v>0.05</v>
      </c>
      <c r="D8" s="67">
        <v>0.05</v>
      </c>
      <c r="E8" s="67">
        <v>0.05</v>
      </c>
      <c r="F8" s="67">
        <v>0.05</v>
      </c>
      <c r="G8" s="68">
        <v>0.05</v>
      </c>
      <c r="H8" s="66">
        <v>0.03</v>
      </c>
      <c r="I8" s="67">
        <v>0.05</v>
      </c>
      <c r="J8" s="67">
        <v>0.06</v>
      </c>
      <c r="K8" s="67">
        <v>0.06</v>
      </c>
      <c r="L8" s="67">
        <v>0.06</v>
      </c>
      <c r="M8" s="68">
        <v>0.05</v>
      </c>
      <c r="N8" s="66">
        <v>0.02</v>
      </c>
      <c r="O8" s="67">
        <v>0.03</v>
      </c>
      <c r="P8" s="67">
        <v>0.04</v>
      </c>
      <c r="Q8" s="67">
        <v>0.06</v>
      </c>
      <c r="R8" s="67">
        <v>0.06</v>
      </c>
      <c r="S8" s="68">
        <v>0.06</v>
      </c>
    </row>
    <row r="9" spans="1:23" s="9" customFormat="1" ht="20.100000000000001" customHeight="1" x14ac:dyDescent="0.2">
      <c r="A9" s="62" t="s">
        <v>24</v>
      </c>
      <c r="B9" s="66">
        <v>0.02</v>
      </c>
      <c r="C9" s="67">
        <v>0.04</v>
      </c>
      <c r="D9" s="67">
        <v>0.04</v>
      </c>
      <c r="E9" s="67">
        <v>0.05</v>
      </c>
      <c r="F9" s="67">
        <v>7.0000000000000007E-2</v>
      </c>
      <c r="G9" s="68">
        <v>0.08</v>
      </c>
      <c r="H9" s="66">
        <v>0.02</v>
      </c>
      <c r="I9" s="67">
        <v>0.04</v>
      </c>
      <c r="J9" s="67">
        <v>0.06</v>
      </c>
      <c r="K9" s="67">
        <v>7.0000000000000007E-2</v>
      </c>
      <c r="L9" s="67">
        <v>7.0000000000000007E-2</v>
      </c>
      <c r="M9" s="68">
        <v>0.08</v>
      </c>
      <c r="N9" s="66">
        <v>0.02</v>
      </c>
      <c r="O9" s="67">
        <v>0.03</v>
      </c>
      <c r="P9" s="67">
        <v>0.03</v>
      </c>
      <c r="Q9" s="67">
        <v>0.06</v>
      </c>
      <c r="R9" s="67">
        <v>0.06</v>
      </c>
      <c r="S9" s="68">
        <v>0.06</v>
      </c>
    </row>
    <row r="10" spans="1:23" s="9" customFormat="1" ht="20.100000000000001" customHeight="1" x14ac:dyDescent="0.2">
      <c r="A10" s="62" t="s">
        <v>9</v>
      </c>
      <c r="B10" s="66">
        <v>0.16</v>
      </c>
      <c r="C10" s="67">
        <v>0.16</v>
      </c>
      <c r="D10" s="67">
        <v>0.16</v>
      </c>
      <c r="E10" s="67">
        <v>0.16</v>
      </c>
      <c r="F10" s="67">
        <v>0.15</v>
      </c>
      <c r="G10" s="68">
        <v>0.15</v>
      </c>
      <c r="H10" s="66">
        <v>0.17</v>
      </c>
      <c r="I10" s="67">
        <v>0.16</v>
      </c>
      <c r="J10" s="67">
        <v>0.16</v>
      </c>
      <c r="K10" s="67">
        <v>0.16</v>
      </c>
      <c r="L10" s="67">
        <v>0.15</v>
      </c>
      <c r="M10" s="68">
        <v>0.14000000000000001</v>
      </c>
      <c r="N10" s="66">
        <v>0.14000000000000001</v>
      </c>
      <c r="O10" s="67">
        <v>0.14000000000000001</v>
      </c>
      <c r="P10" s="67">
        <v>0.15</v>
      </c>
      <c r="Q10" s="67">
        <v>0.14000000000000001</v>
      </c>
      <c r="R10" s="67">
        <v>0.13</v>
      </c>
      <c r="S10" s="68">
        <v>0.13</v>
      </c>
    </row>
    <row r="11" spans="1:23" s="9" customFormat="1" ht="20.100000000000001" customHeight="1" x14ac:dyDescent="0.2">
      <c r="A11" s="62" t="s">
        <v>2</v>
      </c>
      <c r="B11" s="66">
        <v>0.05</v>
      </c>
      <c r="C11" s="67">
        <v>0.08</v>
      </c>
      <c r="D11" s="67">
        <v>0.12</v>
      </c>
      <c r="E11" s="67">
        <v>0.15</v>
      </c>
      <c r="F11" s="67">
        <v>0.15</v>
      </c>
      <c r="G11" s="68">
        <v>0.15</v>
      </c>
      <c r="H11" s="66">
        <v>7.0000000000000007E-2</v>
      </c>
      <c r="I11" s="67">
        <v>0.13</v>
      </c>
      <c r="J11" s="67">
        <v>0.16</v>
      </c>
      <c r="K11" s="67">
        <v>0.18</v>
      </c>
      <c r="L11" s="67">
        <v>0.21</v>
      </c>
      <c r="M11" s="68">
        <v>0.23</v>
      </c>
      <c r="N11" s="66">
        <v>0.02</v>
      </c>
      <c r="O11" s="67">
        <v>0.04</v>
      </c>
      <c r="P11" s="67">
        <v>0.06</v>
      </c>
      <c r="Q11" s="67">
        <v>0.09</v>
      </c>
      <c r="R11" s="67">
        <v>0.12</v>
      </c>
      <c r="S11" s="68">
        <v>0.13</v>
      </c>
    </row>
    <row r="12" spans="1:23" s="9" customFormat="1" ht="20.100000000000001" customHeight="1" x14ac:dyDescent="0.2">
      <c r="A12" s="69" t="s">
        <v>37</v>
      </c>
      <c r="B12" s="70">
        <v>0</v>
      </c>
      <c r="C12" s="71">
        <v>0</v>
      </c>
      <c r="D12" s="71">
        <v>0</v>
      </c>
      <c r="E12" s="71">
        <v>0</v>
      </c>
      <c r="F12" s="71">
        <v>0</v>
      </c>
      <c r="G12" s="72">
        <v>0</v>
      </c>
      <c r="H12" s="70">
        <v>0</v>
      </c>
      <c r="I12" s="71">
        <v>0</v>
      </c>
      <c r="J12" s="71">
        <v>0</v>
      </c>
      <c r="K12" s="71">
        <v>0</v>
      </c>
      <c r="L12" s="71">
        <v>0</v>
      </c>
      <c r="M12" s="72">
        <v>0</v>
      </c>
      <c r="N12" s="70">
        <v>0.05</v>
      </c>
      <c r="O12" s="71">
        <v>0.06</v>
      </c>
      <c r="P12" s="71">
        <v>0.08</v>
      </c>
      <c r="Q12" s="71">
        <v>0.06</v>
      </c>
      <c r="R12" s="71">
        <v>0.06</v>
      </c>
      <c r="S12" s="72">
        <v>0.05</v>
      </c>
    </row>
    <row r="13" spans="1:23" s="9" customFormat="1" ht="20.100000000000001" customHeight="1" thickBot="1" x14ac:dyDescent="0.25">
      <c r="A13" s="73" t="s">
        <v>38</v>
      </c>
      <c r="B13" s="74">
        <f t="shared" ref="B13:S13" si="0">SUM(B4:B12)</f>
        <v>1</v>
      </c>
      <c r="C13" s="75">
        <f t="shared" si="0"/>
        <v>1.0000000000000002</v>
      </c>
      <c r="D13" s="75">
        <f t="shared" si="0"/>
        <v>1.0000000000000002</v>
      </c>
      <c r="E13" s="75">
        <f t="shared" si="0"/>
        <v>1.0000000000000002</v>
      </c>
      <c r="F13" s="75">
        <f t="shared" si="0"/>
        <v>1.0000000000000002</v>
      </c>
      <c r="G13" s="76">
        <f t="shared" si="0"/>
        <v>1</v>
      </c>
      <c r="H13" s="74">
        <f t="shared" si="0"/>
        <v>1</v>
      </c>
      <c r="I13" s="75">
        <f t="shared" si="0"/>
        <v>1.0000000000000002</v>
      </c>
      <c r="J13" s="75">
        <f t="shared" si="0"/>
        <v>1.0000000000000002</v>
      </c>
      <c r="K13" s="75">
        <f t="shared" si="0"/>
        <v>1.0000000000000002</v>
      </c>
      <c r="L13" s="75">
        <f t="shared" si="0"/>
        <v>1.0000000000000002</v>
      </c>
      <c r="M13" s="76">
        <f t="shared" si="0"/>
        <v>1</v>
      </c>
      <c r="N13" s="74">
        <f t="shared" si="0"/>
        <v>1</v>
      </c>
      <c r="O13" s="75">
        <f t="shared" si="0"/>
        <v>1</v>
      </c>
      <c r="P13" s="75">
        <f t="shared" si="0"/>
        <v>1.0000000000000002</v>
      </c>
      <c r="Q13" s="75">
        <f t="shared" si="0"/>
        <v>1.0000000000000002</v>
      </c>
      <c r="R13" s="75">
        <f t="shared" si="0"/>
        <v>1.0000000000000002</v>
      </c>
      <c r="S13" s="76">
        <f t="shared" si="0"/>
        <v>1.0000000000000002</v>
      </c>
    </row>
    <row r="14" spans="1:23" s="7" customFormat="1" ht="15" thickBot="1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6"/>
      <c r="U14" s="6"/>
      <c r="V14" s="11"/>
      <c r="W14" s="11"/>
    </row>
    <row r="15" spans="1:23" s="4" customFormat="1" ht="15" x14ac:dyDescent="0.25">
      <c r="A15" s="93"/>
      <c r="B15" s="94" t="s">
        <v>36</v>
      </c>
      <c r="C15" s="95"/>
      <c r="D15" s="95"/>
      <c r="E15" s="95"/>
      <c r="F15" s="95"/>
      <c r="G15" s="96"/>
      <c r="H15" s="94" t="s">
        <v>34</v>
      </c>
      <c r="I15" s="95"/>
      <c r="J15" s="95"/>
      <c r="K15" s="95"/>
      <c r="L15" s="95"/>
      <c r="M15" s="96"/>
      <c r="N15" s="94" t="s">
        <v>35</v>
      </c>
      <c r="O15" s="95"/>
      <c r="P15" s="95"/>
      <c r="Q15" s="95"/>
      <c r="R15" s="95"/>
      <c r="S15" s="96"/>
      <c r="T15" s="8"/>
      <c r="U15" s="8"/>
      <c r="V15" s="11"/>
      <c r="W15" s="11"/>
    </row>
    <row r="16" spans="1:23" ht="15.75" thickBot="1" x14ac:dyDescent="0.3">
      <c r="A16" s="100" t="s">
        <v>39</v>
      </c>
      <c r="B16" s="101">
        <v>25000</v>
      </c>
      <c r="C16" s="102">
        <f>B16+25000</f>
        <v>50000</v>
      </c>
      <c r="D16" s="102">
        <f t="shared" ref="D16:M16" si="1">C16+25000</f>
        <v>75000</v>
      </c>
      <c r="E16" s="102">
        <f t="shared" si="1"/>
        <v>100000</v>
      </c>
      <c r="F16" s="102">
        <f t="shared" si="1"/>
        <v>125000</v>
      </c>
      <c r="G16" s="103">
        <f t="shared" si="1"/>
        <v>150000</v>
      </c>
      <c r="H16" s="101">
        <v>25000</v>
      </c>
      <c r="I16" s="102">
        <f>H16+25000</f>
        <v>50000</v>
      </c>
      <c r="J16" s="102">
        <f t="shared" si="1"/>
        <v>75000</v>
      </c>
      <c r="K16" s="102">
        <f t="shared" si="1"/>
        <v>100000</v>
      </c>
      <c r="L16" s="102">
        <f t="shared" si="1"/>
        <v>125000</v>
      </c>
      <c r="M16" s="103">
        <f t="shared" si="1"/>
        <v>150000</v>
      </c>
      <c r="N16" s="102">
        <v>25000</v>
      </c>
      <c r="O16" s="102">
        <f>N16+25000</f>
        <v>50000</v>
      </c>
      <c r="P16" s="102">
        <f t="shared" ref="P16:S16" si="2">O16+25000</f>
        <v>75000</v>
      </c>
      <c r="Q16" s="102">
        <f t="shared" si="2"/>
        <v>100000</v>
      </c>
      <c r="R16" s="102">
        <f t="shared" si="2"/>
        <v>125000</v>
      </c>
      <c r="S16" s="103">
        <f t="shared" si="2"/>
        <v>150000</v>
      </c>
    </row>
    <row r="17" spans="1:19" ht="20.100000000000001" customHeight="1" x14ac:dyDescent="0.2">
      <c r="A17" s="77" t="s">
        <v>10</v>
      </c>
      <c r="B17" s="63">
        <v>0.12</v>
      </c>
      <c r="C17" s="64">
        <v>0.12</v>
      </c>
      <c r="D17" s="64">
        <v>0.13</v>
      </c>
      <c r="E17" s="64">
        <v>0.13</v>
      </c>
      <c r="F17" s="64">
        <v>0.13</v>
      </c>
      <c r="G17" s="64">
        <v>0.14000000000000001</v>
      </c>
      <c r="H17" s="63">
        <v>0.12</v>
      </c>
      <c r="I17" s="64">
        <v>0.12</v>
      </c>
      <c r="J17" s="64">
        <v>0.13</v>
      </c>
      <c r="K17" s="64">
        <v>0.13</v>
      </c>
      <c r="L17" s="64">
        <v>0.13</v>
      </c>
      <c r="M17" s="65">
        <v>0.14000000000000001</v>
      </c>
      <c r="N17" s="64">
        <v>0.12</v>
      </c>
      <c r="O17" s="64">
        <v>0.12</v>
      </c>
      <c r="P17" s="64">
        <v>0.12</v>
      </c>
      <c r="Q17" s="64">
        <v>0.13</v>
      </c>
      <c r="R17" s="64">
        <v>0.13</v>
      </c>
      <c r="S17" s="65">
        <v>0.14000000000000001</v>
      </c>
    </row>
    <row r="18" spans="1:19" ht="20.100000000000001" customHeight="1" x14ac:dyDescent="0.2">
      <c r="A18" s="77" t="s">
        <v>3</v>
      </c>
      <c r="B18" s="66">
        <v>0.19</v>
      </c>
      <c r="C18" s="67">
        <v>0.15</v>
      </c>
      <c r="D18" s="67">
        <v>0.12</v>
      </c>
      <c r="E18" s="67">
        <v>0.1</v>
      </c>
      <c r="F18" s="67">
        <v>0.08</v>
      </c>
      <c r="G18" s="67">
        <v>7.0000000000000007E-2</v>
      </c>
      <c r="H18" s="66">
        <v>0.25</v>
      </c>
      <c r="I18" s="67">
        <v>0.19</v>
      </c>
      <c r="J18" s="67">
        <v>0.15</v>
      </c>
      <c r="K18" s="67">
        <v>0.11</v>
      </c>
      <c r="L18" s="67">
        <v>0.09</v>
      </c>
      <c r="M18" s="68">
        <v>0.08</v>
      </c>
      <c r="N18" s="67">
        <v>0.24</v>
      </c>
      <c r="O18" s="67">
        <v>0.17</v>
      </c>
      <c r="P18" s="67">
        <v>0.13</v>
      </c>
      <c r="Q18" s="67">
        <v>0.11</v>
      </c>
      <c r="R18" s="67">
        <v>0.09</v>
      </c>
      <c r="S18" s="68">
        <v>0.08</v>
      </c>
    </row>
    <row r="19" spans="1:19" ht="20.100000000000001" customHeight="1" x14ac:dyDescent="0.2">
      <c r="A19" s="77" t="s">
        <v>0</v>
      </c>
      <c r="B19" s="66">
        <v>0.28999999999999998</v>
      </c>
      <c r="C19" s="67">
        <v>0.31</v>
      </c>
      <c r="D19" s="67">
        <v>0.3</v>
      </c>
      <c r="E19" s="67">
        <v>0.3</v>
      </c>
      <c r="F19" s="67">
        <v>0.3</v>
      </c>
      <c r="G19" s="67">
        <v>0.3</v>
      </c>
      <c r="H19" s="66">
        <v>0.28999999999999998</v>
      </c>
      <c r="I19" s="67">
        <v>0.3</v>
      </c>
      <c r="J19" s="67">
        <v>0.27</v>
      </c>
      <c r="K19" s="67">
        <v>0.27</v>
      </c>
      <c r="L19" s="67">
        <v>0.28999999999999998</v>
      </c>
      <c r="M19" s="68">
        <v>0.28999999999999998</v>
      </c>
      <c r="N19" s="67">
        <v>0.36</v>
      </c>
      <c r="O19" s="67">
        <v>0.3</v>
      </c>
      <c r="P19" s="67">
        <v>0.27</v>
      </c>
      <c r="Q19" s="67">
        <v>0.27</v>
      </c>
      <c r="R19" s="67">
        <v>0.28000000000000003</v>
      </c>
      <c r="S19" s="68">
        <v>0.28000000000000003</v>
      </c>
    </row>
    <row r="20" spans="1:19" ht="20.100000000000001" customHeight="1" x14ac:dyDescent="0.2">
      <c r="A20" s="77" t="s">
        <v>8</v>
      </c>
      <c r="B20" s="66">
        <v>0.04</v>
      </c>
      <c r="C20" s="67">
        <v>0.05</v>
      </c>
      <c r="D20" s="67">
        <v>0.05</v>
      </c>
      <c r="E20" s="67">
        <v>0.05</v>
      </c>
      <c r="F20" s="67">
        <v>0.05</v>
      </c>
      <c r="G20" s="67">
        <v>0.05</v>
      </c>
      <c r="H20" s="66">
        <v>0.01</v>
      </c>
      <c r="I20" s="67">
        <v>0.02</v>
      </c>
      <c r="J20" s="67">
        <v>0.04</v>
      </c>
      <c r="K20" s="67">
        <v>0.05</v>
      </c>
      <c r="L20" s="67">
        <v>0.05</v>
      </c>
      <c r="M20" s="68">
        <v>0.05</v>
      </c>
      <c r="N20" s="67">
        <v>0</v>
      </c>
      <c r="O20" s="67">
        <v>0.02</v>
      </c>
      <c r="P20" s="67">
        <v>0.04</v>
      </c>
      <c r="Q20" s="67">
        <v>0.04</v>
      </c>
      <c r="R20" s="67">
        <v>0.05</v>
      </c>
      <c r="S20" s="68">
        <v>0.05</v>
      </c>
    </row>
    <row r="21" spans="1:19" ht="20.100000000000001" customHeight="1" x14ac:dyDescent="0.2">
      <c r="A21" s="77" t="s">
        <v>21</v>
      </c>
      <c r="B21" s="66">
        <v>0.09</v>
      </c>
      <c r="C21" s="67">
        <v>0.08</v>
      </c>
      <c r="D21" s="67">
        <v>0.08</v>
      </c>
      <c r="E21" s="67">
        <v>0.08</v>
      </c>
      <c r="F21" s="67">
        <v>0.08</v>
      </c>
      <c r="G21" s="67">
        <v>7.0000000000000007E-2</v>
      </c>
      <c r="H21" s="66">
        <v>0.06</v>
      </c>
      <c r="I21" s="67">
        <v>0.06</v>
      </c>
      <c r="J21" s="67">
        <v>7.0000000000000007E-2</v>
      </c>
      <c r="K21" s="67">
        <v>7.0000000000000007E-2</v>
      </c>
      <c r="L21" s="67">
        <v>0.06</v>
      </c>
      <c r="M21" s="68">
        <v>0.06</v>
      </c>
      <c r="N21" s="67">
        <v>0.04</v>
      </c>
      <c r="O21" s="67">
        <v>7.0000000000000007E-2</v>
      </c>
      <c r="P21" s="67">
        <v>7.0000000000000007E-2</v>
      </c>
      <c r="Q21" s="67">
        <v>7.0000000000000007E-2</v>
      </c>
      <c r="R21" s="67">
        <v>7.0000000000000007E-2</v>
      </c>
      <c r="S21" s="68">
        <v>7.0000000000000007E-2</v>
      </c>
    </row>
    <row r="22" spans="1:19" ht="20.100000000000001" customHeight="1" x14ac:dyDescent="0.2">
      <c r="A22" s="77" t="s">
        <v>24</v>
      </c>
      <c r="B22" s="66">
        <v>0.04</v>
      </c>
      <c r="C22" s="67">
        <v>0.05</v>
      </c>
      <c r="D22" s="67">
        <v>7.0000000000000007E-2</v>
      </c>
      <c r="E22" s="67">
        <v>7.0000000000000007E-2</v>
      </c>
      <c r="F22" s="67">
        <v>7.0000000000000007E-2</v>
      </c>
      <c r="G22" s="67">
        <v>0.08</v>
      </c>
      <c r="H22" s="66">
        <v>0.04</v>
      </c>
      <c r="I22" s="67">
        <v>0.05</v>
      </c>
      <c r="J22" s="67">
        <v>7.0000000000000007E-2</v>
      </c>
      <c r="K22" s="67">
        <v>7.0000000000000007E-2</v>
      </c>
      <c r="L22" s="67">
        <v>7.0000000000000007E-2</v>
      </c>
      <c r="M22" s="68">
        <v>0.08</v>
      </c>
      <c r="N22" s="67">
        <v>0.01</v>
      </c>
      <c r="O22" s="67">
        <v>0.05</v>
      </c>
      <c r="P22" s="67">
        <v>7.0000000000000007E-2</v>
      </c>
      <c r="Q22" s="67">
        <v>7.0000000000000007E-2</v>
      </c>
      <c r="R22" s="67">
        <v>7.0000000000000007E-2</v>
      </c>
      <c r="S22" s="68">
        <v>0.08</v>
      </c>
    </row>
    <row r="23" spans="1:19" ht="20.100000000000001" customHeight="1" x14ac:dyDescent="0.2">
      <c r="A23" s="77" t="s">
        <v>9</v>
      </c>
      <c r="B23" s="66">
        <v>0.18</v>
      </c>
      <c r="C23" s="67">
        <v>0.16</v>
      </c>
      <c r="D23" s="67">
        <v>0.14000000000000001</v>
      </c>
      <c r="E23" s="67">
        <v>0.14000000000000001</v>
      </c>
      <c r="F23" s="67">
        <v>0.14000000000000001</v>
      </c>
      <c r="G23" s="67">
        <v>0.14000000000000001</v>
      </c>
      <c r="H23" s="66">
        <v>0.18</v>
      </c>
      <c r="I23" s="67">
        <v>0.15</v>
      </c>
      <c r="J23" s="67">
        <v>0.11</v>
      </c>
      <c r="K23" s="67">
        <v>0.11</v>
      </c>
      <c r="L23" s="67">
        <v>0.11</v>
      </c>
      <c r="M23" s="68">
        <v>0.1</v>
      </c>
      <c r="N23" s="67">
        <v>0.18</v>
      </c>
      <c r="O23" s="67">
        <v>0.15</v>
      </c>
      <c r="P23" s="67">
        <v>0.11</v>
      </c>
      <c r="Q23" s="67">
        <v>0.1</v>
      </c>
      <c r="R23" s="67">
        <v>0.1</v>
      </c>
      <c r="S23" s="68">
        <v>0.09</v>
      </c>
    </row>
    <row r="24" spans="1:19" ht="20.100000000000001" customHeight="1" x14ac:dyDescent="0.2">
      <c r="A24" s="77" t="s">
        <v>2</v>
      </c>
      <c r="B24" s="66">
        <v>0.05</v>
      </c>
      <c r="C24" s="67">
        <v>0.08</v>
      </c>
      <c r="D24" s="67">
        <v>0.11</v>
      </c>
      <c r="E24" s="67">
        <v>0.13</v>
      </c>
      <c r="F24" s="67">
        <v>0.15</v>
      </c>
      <c r="G24" s="67">
        <v>0.15</v>
      </c>
      <c r="H24" s="66">
        <v>0.02</v>
      </c>
      <c r="I24" s="67">
        <v>0.06</v>
      </c>
      <c r="J24" s="67">
        <v>0.1</v>
      </c>
      <c r="K24" s="67">
        <v>0.13</v>
      </c>
      <c r="L24" s="67">
        <v>0.15</v>
      </c>
      <c r="M24" s="68">
        <v>0.15</v>
      </c>
      <c r="N24" s="67">
        <v>0.01</v>
      </c>
      <c r="O24" s="67">
        <v>0.05</v>
      </c>
      <c r="P24" s="67">
        <v>0.1</v>
      </c>
      <c r="Q24" s="67">
        <v>0.13</v>
      </c>
      <c r="R24" s="67">
        <v>0.15</v>
      </c>
      <c r="S24" s="68">
        <v>0.15</v>
      </c>
    </row>
    <row r="25" spans="1:19" ht="20.100000000000001" customHeight="1" x14ac:dyDescent="0.2">
      <c r="A25" s="78" t="s">
        <v>37</v>
      </c>
      <c r="B25" s="70">
        <v>0</v>
      </c>
      <c r="C25" s="71">
        <v>0</v>
      </c>
      <c r="D25" s="71">
        <v>0</v>
      </c>
      <c r="E25" s="71">
        <v>0</v>
      </c>
      <c r="F25" s="71">
        <v>0</v>
      </c>
      <c r="G25" s="71">
        <v>0</v>
      </c>
      <c r="H25" s="70">
        <v>0.03</v>
      </c>
      <c r="I25" s="71">
        <v>0.05</v>
      </c>
      <c r="J25" s="71">
        <v>0.06</v>
      </c>
      <c r="K25" s="71">
        <v>0.06</v>
      </c>
      <c r="L25" s="71">
        <v>0.05</v>
      </c>
      <c r="M25" s="72">
        <v>0.05</v>
      </c>
      <c r="N25" s="71">
        <v>0.04</v>
      </c>
      <c r="O25" s="71">
        <v>7.0000000000000007E-2</v>
      </c>
      <c r="P25" s="71">
        <v>0.09</v>
      </c>
      <c r="Q25" s="71">
        <v>0.08</v>
      </c>
      <c r="R25" s="71">
        <v>0.06</v>
      </c>
      <c r="S25" s="68">
        <v>0.06</v>
      </c>
    </row>
    <row r="26" spans="1:19" ht="20.100000000000001" customHeight="1" thickBot="1" x14ac:dyDescent="0.25">
      <c r="A26" s="79" t="s">
        <v>38</v>
      </c>
      <c r="B26" s="74">
        <f t="shared" ref="B26:D26" si="3">SUM(B17:B25)</f>
        <v>1</v>
      </c>
      <c r="C26" s="75">
        <f t="shared" si="3"/>
        <v>1.0000000000000002</v>
      </c>
      <c r="D26" s="75">
        <f t="shared" si="3"/>
        <v>1</v>
      </c>
      <c r="E26" s="75">
        <f t="shared" ref="E26:S26" si="4">SUM(E17:E25)</f>
        <v>1</v>
      </c>
      <c r="F26" s="75">
        <f t="shared" si="4"/>
        <v>1</v>
      </c>
      <c r="G26" s="76">
        <f t="shared" si="4"/>
        <v>1</v>
      </c>
      <c r="H26" s="74">
        <f t="shared" si="4"/>
        <v>1</v>
      </c>
      <c r="I26" s="75">
        <f t="shared" si="4"/>
        <v>1</v>
      </c>
      <c r="J26" s="75">
        <f t="shared" si="4"/>
        <v>1.0000000000000002</v>
      </c>
      <c r="K26" s="75">
        <f t="shared" si="4"/>
        <v>1.0000000000000002</v>
      </c>
      <c r="L26" s="75">
        <f t="shared" si="4"/>
        <v>1.0000000000000002</v>
      </c>
      <c r="M26" s="76">
        <f t="shared" si="4"/>
        <v>1</v>
      </c>
      <c r="N26" s="75">
        <f t="shared" si="4"/>
        <v>1</v>
      </c>
      <c r="O26" s="75">
        <f t="shared" si="4"/>
        <v>1.0000000000000002</v>
      </c>
      <c r="P26" s="75">
        <f t="shared" si="4"/>
        <v>1.0000000000000002</v>
      </c>
      <c r="Q26" s="75">
        <f t="shared" si="4"/>
        <v>1.0000000000000002</v>
      </c>
      <c r="R26" s="75">
        <f t="shared" si="4"/>
        <v>1.0000000000000002</v>
      </c>
      <c r="S26" s="76">
        <f t="shared" si="4"/>
        <v>1</v>
      </c>
    </row>
  </sheetData>
  <mergeCells count="6">
    <mergeCell ref="B15:G15"/>
    <mergeCell ref="H15:M15"/>
    <mergeCell ref="N15:S15"/>
    <mergeCell ref="B2:G2"/>
    <mergeCell ref="H2:M2"/>
    <mergeCell ref="N2:S2"/>
  </mergeCells>
  <pageMargins left="0.5" right="0.5" top="0.5" bottom="0.5" header="0.3" footer="0.3"/>
  <pageSetup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Monthly Spending Plans</vt:lpstr>
      <vt:lpstr>Spending Guidelines</vt:lpstr>
      <vt:lpstr>'Spending Guidelines'!Print_Titles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</dc:creator>
  <cp:lastModifiedBy>Todd Bagley</cp:lastModifiedBy>
  <cp:lastPrinted>2023-04-21T15:34:56Z</cp:lastPrinted>
  <dcterms:created xsi:type="dcterms:W3CDTF">2008-03-23T00:12:58Z</dcterms:created>
  <dcterms:modified xsi:type="dcterms:W3CDTF">2023-04-21T15:35:53Z</dcterms:modified>
</cp:coreProperties>
</file>